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Nathaly Galarraga\Desktop\PAGOS\2023\NOVIEMBRE\LOTAIP\"/>
    </mc:Choice>
  </mc:AlternateContent>
  <xr:revisionPtr revIDLastSave="0" documentId="13_ncr:1_{4495FF8A-6FE6-42D0-B59A-3B266C181800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0" i="2" l="1"/>
  <c r="N121" i="2"/>
  <c r="M120" i="2"/>
  <c r="M121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M116" i="2"/>
  <c r="M117" i="2"/>
  <c r="M118" i="2"/>
  <c r="M119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N2" i="2"/>
</calcChain>
</file>

<file path=xl/sharedStrings.xml><?xml version="1.0" encoding="utf-8"?>
<sst xmlns="http://schemas.openxmlformats.org/spreadsheetml/2006/main" count="418" uniqueCount="240">
  <si>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</si>
  <si>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</si>
  <si>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</si>
  <si>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</si>
  <si>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</si>
  <si>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</si>
  <si>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</si>
  <si>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</si>
  <si>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</si>
  <si>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</si>
  <si>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</si>
  <si>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</si>
  <si>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</si>
  <si>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</si>
  <si>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</si>
  <si>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</si>
  <si>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</si>
  <si>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</si>
  <si>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</si>
  <si>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</si>
  <si>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</si>
  <si>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</si>
  <si>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</si>
  <si>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</si>
  <si>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</si>
  <si>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</si>
  <si>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</si>
  <si>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</si>
  <si>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</si>
  <si>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</si>
  <si>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</si>
  <si>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</si>
  <si>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</si>
  <si>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</si>
  <si>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</si>
  <si>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</si>
  <si>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</si>
  <si>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</si>
  <si>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</si>
  <si>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</si>
  <si>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</si>
  <si>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</si>
  <si>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</si>
  <si>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</si>
  <si>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</si>
  <si>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ADMINISTRATIVA FINANCIERA</t>
  </si>
  <si>
    <t>MGS. DIANA PAOLA TAPIA MEDINA</t>
  </si>
  <si>
    <t>diana.tapia@derechosquito.gob.ec</t>
  </si>
  <si>
    <t>(02) 2 554-062 / 2 2540-148 ext. 104</t>
  </si>
  <si>
    <t>7</t>
  </si>
  <si>
    <t>71</t>
  </si>
  <si>
    <t>7101</t>
  </si>
  <si>
    <t>710105</t>
  </si>
  <si>
    <t>710106</t>
  </si>
  <si>
    <t>7102</t>
  </si>
  <si>
    <t>710203</t>
  </si>
  <si>
    <t>710204</t>
  </si>
  <si>
    <t>7103</t>
  </si>
  <si>
    <t>710304</t>
  </si>
  <si>
    <t>710306</t>
  </si>
  <si>
    <t>7104</t>
  </si>
  <si>
    <t>710401</t>
  </si>
  <si>
    <t>710408</t>
  </si>
  <si>
    <t>7105</t>
  </si>
  <si>
    <t>710510</t>
  </si>
  <si>
    <t>710513</t>
  </si>
  <si>
    <t>7106</t>
  </si>
  <si>
    <t>710601</t>
  </si>
  <si>
    <t>710602</t>
  </si>
  <si>
    <t>7107</t>
  </si>
  <si>
    <t>710707</t>
  </si>
  <si>
    <t>73</t>
  </si>
  <si>
    <t>7301</t>
  </si>
  <si>
    <t>730101</t>
  </si>
  <si>
    <t>730104</t>
  </si>
  <si>
    <t>730105</t>
  </si>
  <si>
    <t>7302</t>
  </si>
  <si>
    <t>730203</t>
  </si>
  <si>
    <t>730204</t>
  </si>
  <si>
    <t>730207</t>
  </si>
  <si>
    <t>730208</t>
  </si>
  <si>
    <t>730209</t>
  </si>
  <si>
    <t>7303</t>
  </si>
  <si>
    <t>730301</t>
  </si>
  <si>
    <t>7304</t>
  </si>
  <si>
    <t>730402</t>
  </si>
  <si>
    <t>730404</t>
  </si>
  <si>
    <t>730405</t>
  </si>
  <si>
    <t>7306</t>
  </si>
  <si>
    <t>730601</t>
  </si>
  <si>
    <t>730606</t>
  </si>
  <si>
    <t>730612</t>
  </si>
  <si>
    <t>7307</t>
  </si>
  <si>
    <t>730702</t>
  </si>
  <si>
    <t>730703</t>
  </si>
  <si>
    <t>730704</t>
  </si>
  <si>
    <t>7308</t>
  </si>
  <si>
    <t>730801</t>
  </si>
  <si>
    <t>730802</t>
  </si>
  <si>
    <t>730803</t>
  </si>
  <si>
    <t>730804</t>
  </si>
  <si>
    <t>730805</t>
  </si>
  <si>
    <t>730813</t>
  </si>
  <si>
    <t>730820</t>
  </si>
  <si>
    <t>77</t>
  </si>
  <si>
    <t>7701</t>
  </si>
  <si>
    <t>770102</t>
  </si>
  <si>
    <t>7702</t>
  </si>
  <si>
    <t>770201</t>
  </si>
  <si>
    <t>770203</t>
  </si>
  <si>
    <t>7703</t>
  </si>
  <si>
    <t>770301</t>
  </si>
  <si>
    <t>8</t>
  </si>
  <si>
    <t>84</t>
  </si>
  <si>
    <t>8401</t>
  </si>
  <si>
    <t>840103</t>
  </si>
  <si>
    <t>840104</t>
  </si>
  <si>
    <t>840107</t>
  </si>
  <si>
    <t>GASTOS DE INVERSIÓN</t>
  </si>
  <si>
    <t>GASTOS EN PERSONAL PARA INVERSIÓN</t>
  </si>
  <si>
    <t>REMUNERACIONES BÁSICAS</t>
  </si>
  <si>
    <t>REMUNERACIONES UNIFICADAS</t>
  </si>
  <si>
    <t>SALARIOS UNIFICADOS</t>
  </si>
  <si>
    <t>REMUNERACIONES COMPLEMENTARIAS</t>
  </si>
  <si>
    <t>DECIMOTERCER SUELDO</t>
  </si>
  <si>
    <t>Decimotercer Sueldo</t>
  </si>
  <si>
    <t>DECIMOCUARTO SUELDO</t>
  </si>
  <si>
    <t>Decimocuarto Sueldo</t>
  </si>
  <si>
    <t>REMUNERACIONES COMPENSATORIAS</t>
  </si>
  <si>
    <t>COMPENSACIÓN POR TRANSPORTE</t>
  </si>
  <si>
    <t>Compensación por Transporte</t>
  </si>
  <si>
    <t>ALIMENTACIÓN</t>
  </si>
  <si>
    <t>Alimentación</t>
  </si>
  <si>
    <t>SUBSIDIOS</t>
  </si>
  <si>
    <t>POR CARGAS FAMILIARES</t>
  </si>
  <si>
    <t>Por Cargas Familiares</t>
  </si>
  <si>
    <t>SUBSIDIO DE ANTIGÜEDAD</t>
  </si>
  <si>
    <t>Subsidio de Antigüedad</t>
  </si>
  <si>
    <t>REMUNERACIONES TEMPORALES</t>
  </si>
  <si>
    <t>SERVICIOS PERSONALES POR CONTRATO</t>
  </si>
  <si>
    <t>Servicios Personales por Contrato</t>
  </si>
  <si>
    <t>ENCARGOS</t>
  </si>
  <si>
    <t>Encargos</t>
  </si>
  <si>
    <t>APORTES PATRONALES A LA SEGURIDAD SOCIAL</t>
  </si>
  <si>
    <t>APORTE PATRONAL</t>
  </si>
  <si>
    <t>Aporte Patronal</t>
  </si>
  <si>
    <t>FONDO DE RESERVA</t>
  </si>
  <si>
    <t>Fondo de Reserva</t>
  </si>
  <si>
    <t>INDEMNIZACIONES</t>
  </si>
  <si>
    <t>COMPENSACIÓN POR VACACIONES NO GOZADAS POR CESACIÓN DE FUNCIONES</t>
  </si>
  <si>
    <t>Compensación por Vacaciones no Gozadas por Cesación de Funciones</t>
  </si>
  <si>
    <t>BIENES Y SERVICIOS PARA INVERSIÓN</t>
  </si>
  <si>
    <t>SERVICIOS BÁSICOS</t>
  </si>
  <si>
    <t>AGUA POTABLE</t>
  </si>
  <si>
    <t>Agua Potable</t>
  </si>
  <si>
    <t>ENERGÍA ELÉCTRICA</t>
  </si>
  <si>
    <t>Energía Eléctrica</t>
  </si>
  <si>
    <t>TELECOMUNICACIONES</t>
  </si>
  <si>
    <t>Telecomunicaciones</t>
  </si>
  <si>
    <t>SERVICIOS GENERALES</t>
  </si>
  <si>
    <t>ALMACENAMIENTO, EMBALAJE, ENVASE Y RECARGA DE EXTINTORES</t>
  </si>
  <si>
    <t>Almacenamiento, Embalaje, Envase y Recarga de Extintores</t>
  </si>
  <si>
    <t>EDICIÓN, IMPRESIÓN, REPRODUCCIÓN, PUBLICACIONES, SUSCRIPCIONES, FOTOCOPIADO, TRA</t>
  </si>
  <si>
    <t>Edición, Impresión, Reproducción, Publicaciones, Suscripciones, Fotocopiado, Tra</t>
  </si>
  <si>
    <t>DIFUSIÓN, INFORMACIÓN Y PUBLICIDAD</t>
  </si>
  <si>
    <t>Difusión, Información y Publicidad</t>
  </si>
  <si>
    <t>SERVICIO DE VIGILANCIA</t>
  </si>
  <si>
    <t>Servicio de Vigilancia</t>
  </si>
  <si>
    <t>SERVICIOS DE ASEO; VESTIMENTA DE TRABAJO; FUMIGACIÓN, DESINFECCIÓN Y LIMPIEZA DE</t>
  </si>
  <si>
    <t>Servicios de Aseo; Vestimenta de Trabajo; Fumigación, Desinfección y Limpieza de</t>
  </si>
  <si>
    <t>TRASLADOS, INSTALACIONES, VIÁTICOS Y SUBSISTENCIAS</t>
  </si>
  <si>
    <t>PASAJES AL INTERIOR</t>
  </si>
  <si>
    <t>Pasajes al Interior</t>
  </si>
  <si>
    <t>INSTALACIONES, MANTENIMIENTOS Y REPARACIONES</t>
  </si>
  <si>
    <t>EDIFICIOS, LOCALES, RESIDENCIAS Y CABLEADO ESTRUCTURADO (INSTALACIÓN, MANTENIMIE</t>
  </si>
  <si>
    <t>Edificios, Locales, Residencias y Cableado Estructurado (Instalación, Mantenimie</t>
  </si>
  <si>
    <t>MAQUINARIAS Y EQUIPOS (INSTALACIÓN, MANTENIMIENTO Y REPARACIONES)</t>
  </si>
  <si>
    <t>Maquinarias y Equipos (Instalación, Mantenimiento y Reparaciones)</t>
  </si>
  <si>
    <t>VEHÍCULOS (INSTALACIÓN, MANTENIMIENTO Y REPARACIONES)</t>
  </si>
  <si>
    <t>Vehículos (Instalación, Mantenimiento y Reparaciones)</t>
  </si>
  <si>
    <t>CONTRATACIONES DE ESTUDIOS, INVESTIGACIONES Y SERVICIOS TÉCNICOS ESPECIALIZADOS</t>
  </si>
  <si>
    <t>CONSULTORÍA, ASESORÍA E INVESTIGACIÓN ESPECIALIZADA</t>
  </si>
  <si>
    <t>Consultoría, Asesoría e Investigación Especializada</t>
  </si>
  <si>
    <t>HONORARIOS POR CONTRATOS CIVILES DE SERVICIOS</t>
  </si>
  <si>
    <t>Honorarios por Contratos Civiles de Servicios</t>
  </si>
  <si>
    <t>CAPACITACIÓN A SERVIDORES PÚBLICOS</t>
  </si>
  <si>
    <t>Capacitación a Servidores Públicos</t>
  </si>
  <si>
    <t>GASTOS EN INFORMÁTICA</t>
  </si>
  <si>
    <t>ARRENDAMIENTO Y LICENCIAS DE USO DE PAQUETES INFORMÁTICOS</t>
  </si>
  <si>
    <t>Arrendamiento y Licencias de Uso de Paquetes Informáticos</t>
  </si>
  <si>
    <t>ARRENDAMIENTO DE EQUIPOS INFORMÁTICOS</t>
  </si>
  <si>
    <t>Arrendamiento de Equipos Informáticos</t>
  </si>
  <si>
    <t>MANTENIMIENTO Y REPARACIÓN DE EQUIPOS Y SISTEMAS INFORMÁTICOS</t>
  </si>
  <si>
    <t>Mantenimiento y Reparación de Equipos y Sistemas Informáticos</t>
  </si>
  <si>
    <t>BIENES DE USO Y CONSUMO DE INVERSIÓN</t>
  </si>
  <si>
    <t>ALIMENTOS Y BEBIDAS</t>
  </si>
  <si>
    <t>Alimentos y Bebidas</t>
  </si>
  <si>
    <t>VESTUARIO, LENCERÍA, PRENDAS DE PROTECCIÓN, ACCESORIOS PARA UNIFORMES MILITARES</t>
  </si>
  <si>
    <t>Vestuario, Lencería, Prendas de Protección, Carpas y otros</t>
  </si>
  <si>
    <t>COMBUSTIBLES Y LUBRICANTES</t>
  </si>
  <si>
    <t>Combustibles y Lubricantes</t>
  </si>
  <si>
    <t>MATERIALES DE OFICINA</t>
  </si>
  <si>
    <t>Materiales de Oficina</t>
  </si>
  <si>
    <t>MATERIALES DE ASEO</t>
  </si>
  <si>
    <t>Materiales de Aseo</t>
  </si>
  <si>
    <t>REPUESTOS Y ACCESORIOS</t>
  </si>
  <si>
    <t>Repuestos y Accesorios</t>
  </si>
  <si>
    <t>MENAJE DE COCINA, DE HOGAR, ACCESORIOS DESCARTABLES Y ACCESORIOS DE OFICINA</t>
  </si>
  <si>
    <t>Menaje de Cocina, de Hogar, Accesorios Descartables y Accesorios de Oficina</t>
  </si>
  <si>
    <t>OTROS GASTOS DE INVERSIÓN</t>
  </si>
  <si>
    <t>IMPUESTOS, TASAS Y CONTRIBUCIONES</t>
  </si>
  <si>
    <t>TASAS GENERALES, IMPUESTOS, CONTRIBUCIONES, PERMISOS, LICENCIAS Y PATENTES</t>
  </si>
  <si>
    <t>Tasas Generales, Impuestos, Contribuciones, Permisos, Licencias y Patentes</t>
  </si>
  <si>
    <t>SEGUROS, COSTOS FINANCIEROS Y OTROS GASTOS</t>
  </si>
  <si>
    <t>SEGUROS</t>
  </si>
  <si>
    <t>Seguros</t>
  </si>
  <si>
    <t>COMISIONES BANCARIAS</t>
  </si>
  <si>
    <t>Comisiones Bancarias</t>
  </si>
  <si>
    <t>DIETAS</t>
  </si>
  <si>
    <t>Dietas</t>
  </si>
  <si>
    <t>GASTOS DE CAPITAL</t>
  </si>
  <si>
    <t>BIENES DE LARGA DURACIÓN</t>
  </si>
  <si>
    <t>BIENES MUEBLES</t>
  </si>
  <si>
    <t>MOBILIARIOS (BIENES DE LARGA DURACIÓN)</t>
  </si>
  <si>
    <t>Mobiliarios (Bienes de Larga Duración)</t>
  </si>
  <si>
    <t>MAQUINARIAS Y EQUIPOS (BIENES DE LARGA DURACIÓN)</t>
  </si>
  <si>
    <t>Maquinarias y Equipos (Bienes de Larga Duración)</t>
  </si>
  <si>
    <t>EQUIPOS, SISTEMAS Y PAQUETES INFORMÁTICOS</t>
  </si>
  <si>
    <t>Equipos, Sistemas y Paquetes Informáticos</t>
  </si>
  <si>
    <t>EGRESOS EN BIENES Y SERVICIOS</t>
  </si>
  <si>
    <t>EGRESOS OTROS GASTOS</t>
  </si>
  <si>
    <t>EGRESOS GASTOS DE CAPITAL</t>
  </si>
  <si>
    <t>Mobiliarios (Bienes Muebles no Depreciables)</t>
  </si>
  <si>
    <t>7314</t>
  </si>
  <si>
    <t>731403</t>
  </si>
  <si>
    <t>BIENES MUEBLES NO DEPRECIABLES</t>
  </si>
  <si>
    <t>MOBILIARIOS (BIENES MUEBLES NO DEPRECIABLES)</t>
  </si>
  <si>
    <t>710509</t>
  </si>
  <si>
    <t>HORAS EXTRAORDINARIAS Y SUPLEMENTARIAS</t>
  </si>
  <si>
    <t>Horas Extraordinarias y Suplementarias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</si>
</sst>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2" applyBorder="1" applyAlignment="1" applyProtection="1">
      <alignment horizontal="center" vertical="center"/>
    </xf>
    <xf numFmtId="0" fontId="9" fillId="0" borderId="0" xfId="2" applyFont="1" applyBorder="1" applyAlignment="1" applyProtection="1"/>
    <xf numFmtId="0" fontId="1" fillId="0" borderId="0" xfId="0" applyFont="1" applyBorder="1"/>
    <xf numFmtId="0" fontId="10" fillId="5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10" fontId="1" fillId="0" borderId="3" xfId="1" applyNumberFormat="1" applyFont="1" applyBorder="1"/>
    <xf numFmtId="0" fontId="11" fillId="0" borderId="3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ana.tapia@derechosqui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opLeftCell="J111" workbookViewId="0">
      <selection activeCell="O119" sqref="O119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6" width="33.1406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customWidth="1"/>
    <col min="15" max="26" width="10" customWidth="1"/>
  </cols>
  <sheetData>
    <row r="1" spans="1:26" ht="37.5" customHeight="1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8.25" customHeight="1" x14ac:dyDescent="0.25">
      <c r="A2" s="22" t="s">
        <v>49</v>
      </c>
      <c r="B2" s="23" t="s">
        <v>14</v>
      </c>
      <c r="C2" s="22" t="s">
        <v>118</v>
      </c>
      <c r="D2" s="22">
        <v>1005062.67</v>
      </c>
      <c r="E2" s="22">
        <v>-16720.349999999999</v>
      </c>
      <c r="F2" s="22">
        <v>988342.32</v>
      </c>
      <c r="G2" s="22">
        <v>762684.72</v>
      </c>
      <c r="H2" s="22">
        <v>762684.72</v>
      </c>
      <c r="I2" s="22">
        <v>762684.72</v>
      </c>
      <c r="J2" s="22">
        <v>762684.72</v>
      </c>
      <c r="K2" s="22">
        <v>225657.60000000001</v>
      </c>
      <c r="L2" s="22">
        <v>225657.60000000001</v>
      </c>
      <c r="M2" s="22">
        <f>+L2+J2-F2</f>
        <v>0</v>
      </c>
      <c r="N2" s="24">
        <f>+J2/F2</f>
        <v>0.77168072697726842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2" t="s">
        <v>50</v>
      </c>
      <c r="B3" s="23" t="s">
        <v>14</v>
      </c>
      <c r="C3" s="22" t="s">
        <v>119</v>
      </c>
      <c r="D3" s="22">
        <v>977255.34</v>
      </c>
      <c r="E3" s="22">
        <v>1486.98</v>
      </c>
      <c r="F3" s="22">
        <v>978742.32</v>
      </c>
      <c r="G3" s="22">
        <v>762684.72</v>
      </c>
      <c r="H3" s="22">
        <v>762684.72</v>
      </c>
      <c r="I3" s="22">
        <v>762684.72</v>
      </c>
      <c r="J3" s="22">
        <v>762684.72</v>
      </c>
      <c r="K3" s="22">
        <v>216057.60000000001</v>
      </c>
      <c r="L3" s="22">
        <v>216057.60000000001</v>
      </c>
      <c r="M3" s="22">
        <f t="shared" ref="M3:M66" si="0">+L3+J3-F3</f>
        <v>0</v>
      </c>
      <c r="N3" s="24">
        <f t="shared" ref="N3:N66" si="1">+J3/F3</f>
        <v>0.77924976208242436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2" t="s">
        <v>51</v>
      </c>
      <c r="B4" s="23" t="s">
        <v>14</v>
      </c>
      <c r="C4" s="22" t="s">
        <v>120</v>
      </c>
      <c r="D4" s="22">
        <v>681645.94</v>
      </c>
      <c r="E4" s="22">
        <v>58269.83</v>
      </c>
      <c r="F4" s="22">
        <v>739915.77</v>
      </c>
      <c r="G4" s="22">
        <v>622608.91</v>
      </c>
      <c r="H4" s="22">
        <v>622608.91</v>
      </c>
      <c r="I4" s="22">
        <v>622608.91</v>
      </c>
      <c r="J4" s="22">
        <v>622608.91</v>
      </c>
      <c r="K4" s="22">
        <v>117306.86</v>
      </c>
      <c r="L4" s="22">
        <v>117306.86</v>
      </c>
      <c r="M4" s="22">
        <f t="shared" si="0"/>
        <v>0</v>
      </c>
      <c r="N4" s="24">
        <f t="shared" si="1"/>
        <v>0.84145917041341067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2" t="s">
        <v>52</v>
      </c>
      <c r="B5" s="23" t="s">
        <v>14</v>
      </c>
      <c r="C5" s="22" t="s">
        <v>121</v>
      </c>
      <c r="D5" s="22">
        <v>406828</v>
      </c>
      <c r="E5" s="22">
        <v>-1536.37</v>
      </c>
      <c r="F5" s="22">
        <v>405291.63</v>
      </c>
      <c r="G5" s="22">
        <v>361515.41</v>
      </c>
      <c r="H5" s="22">
        <v>361515.41</v>
      </c>
      <c r="I5" s="22">
        <v>361515.41</v>
      </c>
      <c r="J5" s="22">
        <v>361515.41</v>
      </c>
      <c r="K5" s="22">
        <v>43776.22</v>
      </c>
      <c r="L5" s="22">
        <v>43776.22</v>
      </c>
      <c r="M5" s="22">
        <f t="shared" si="0"/>
        <v>0</v>
      </c>
      <c r="N5" s="24">
        <f t="shared" si="1"/>
        <v>0.89198834429420604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22" t="s">
        <v>52</v>
      </c>
      <c r="B6" s="23" t="s">
        <v>14</v>
      </c>
      <c r="C6" s="22" t="s">
        <v>15</v>
      </c>
      <c r="D6" s="22">
        <v>393664</v>
      </c>
      <c r="E6" s="22">
        <v>-1536.37</v>
      </c>
      <c r="F6" s="22">
        <v>392127.63</v>
      </c>
      <c r="G6" s="22">
        <v>349448.41</v>
      </c>
      <c r="H6" s="22">
        <v>349448.41</v>
      </c>
      <c r="I6" s="22">
        <v>349448.41</v>
      </c>
      <c r="J6" s="22">
        <v>349448.41</v>
      </c>
      <c r="K6" s="22">
        <v>42679.22</v>
      </c>
      <c r="L6" s="22">
        <v>42679.22</v>
      </c>
      <c r="M6" s="22">
        <f t="shared" si="0"/>
        <v>0</v>
      </c>
      <c r="N6" s="24">
        <f t="shared" si="1"/>
        <v>0.89115987567619237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22" t="s">
        <v>53</v>
      </c>
      <c r="B7" s="23" t="s">
        <v>14</v>
      </c>
      <c r="C7" s="22" t="s">
        <v>122</v>
      </c>
      <c r="D7" s="22">
        <v>393664</v>
      </c>
      <c r="E7" s="22">
        <v>-1536.37</v>
      </c>
      <c r="F7" s="22">
        <v>392127.63</v>
      </c>
      <c r="G7" s="22">
        <v>349448.41</v>
      </c>
      <c r="H7" s="22">
        <v>349448.41</v>
      </c>
      <c r="I7" s="22">
        <v>349448.41</v>
      </c>
      <c r="J7" s="22">
        <v>349448.41</v>
      </c>
      <c r="K7" s="22">
        <v>42679.22</v>
      </c>
      <c r="L7" s="22">
        <v>42679.22</v>
      </c>
      <c r="M7" s="22">
        <f t="shared" si="0"/>
        <v>0</v>
      </c>
      <c r="N7" s="24">
        <f t="shared" si="1"/>
        <v>0.89115987567619237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22" t="s">
        <v>53</v>
      </c>
      <c r="B8" s="23" t="s">
        <v>14</v>
      </c>
      <c r="C8" s="22" t="s">
        <v>16</v>
      </c>
      <c r="D8" s="22">
        <v>13164</v>
      </c>
      <c r="E8" s="22">
        <v>0</v>
      </c>
      <c r="F8" s="22">
        <v>13164</v>
      </c>
      <c r="G8" s="22">
        <v>12067</v>
      </c>
      <c r="H8" s="22">
        <v>12067</v>
      </c>
      <c r="I8" s="22">
        <v>12067</v>
      </c>
      <c r="J8" s="22">
        <v>12067</v>
      </c>
      <c r="K8" s="22">
        <v>1097</v>
      </c>
      <c r="L8" s="22">
        <v>1097</v>
      </c>
      <c r="M8" s="22">
        <f t="shared" si="0"/>
        <v>0</v>
      </c>
      <c r="N8" s="24">
        <f t="shared" si="1"/>
        <v>0.91666666666666663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22" t="s">
        <v>54</v>
      </c>
      <c r="B9" s="23" t="s">
        <v>14</v>
      </c>
      <c r="C9" s="22" t="s">
        <v>123</v>
      </c>
      <c r="D9" s="22">
        <v>13164</v>
      </c>
      <c r="E9" s="22">
        <v>0</v>
      </c>
      <c r="F9" s="22">
        <v>13164</v>
      </c>
      <c r="G9" s="22">
        <v>12067</v>
      </c>
      <c r="H9" s="22">
        <v>12067</v>
      </c>
      <c r="I9" s="22">
        <v>12067</v>
      </c>
      <c r="J9" s="22">
        <v>12067</v>
      </c>
      <c r="K9" s="22">
        <v>1097</v>
      </c>
      <c r="L9" s="22">
        <v>1097</v>
      </c>
      <c r="M9" s="22">
        <f t="shared" si="0"/>
        <v>0</v>
      </c>
      <c r="N9" s="24">
        <f t="shared" si="1"/>
        <v>0.91666666666666663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2" t="s">
        <v>55</v>
      </c>
      <c r="B10" s="23" t="s">
        <v>14</v>
      </c>
      <c r="C10" s="22" t="s">
        <v>124</v>
      </c>
      <c r="D10" s="22">
        <v>54950.68</v>
      </c>
      <c r="E10" s="22">
        <v>12494.04</v>
      </c>
      <c r="F10" s="22">
        <v>67444.72</v>
      </c>
      <c r="G10" s="22">
        <v>27011.85</v>
      </c>
      <c r="H10" s="22">
        <v>27011.85</v>
      </c>
      <c r="I10" s="22">
        <v>27011.85</v>
      </c>
      <c r="J10" s="22">
        <v>27011.85</v>
      </c>
      <c r="K10" s="22">
        <v>40432.870000000003</v>
      </c>
      <c r="L10" s="22">
        <v>40432.870000000003</v>
      </c>
      <c r="M10" s="22">
        <f t="shared" si="0"/>
        <v>0</v>
      </c>
      <c r="N10" s="24">
        <f t="shared" si="1"/>
        <v>0.40050355313210578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22" t="s">
        <v>55</v>
      </c>
      <c r="B11" s="23" t="s">
        <v>14</v>
      </c>
      <c r="C11" s="22" t="s">
        <v>125</v>
      </c>
      <c r="D11" s="22">
        <v>41416.089999999997</v>
      </c>
      <c r="E11" s="22">
        <v>7899.13</v>
      </c>
      <c r="F11" s="22">
        <v>49315.22</v>
      </c>
      <c r="G11" s="22">
        <v>13907.35</v>
      </c>
      <c r="H11" s="22">
        <v>13907.35</v>
      </c>
      <c r="I11" s="22">
        <v>13907.35</v>
      </c>
      <c r="J11" s="22">
        <v>13907.35</v>
      </c>
      <c r="K11" s="22">
        <v>35407.870000000003</v>
      </c>
      <c r="L11" s="22">
        <v>35407.870000000003</v>
      </c>
      <c r="M11" s="22">
        <f t="shared" si="0"/>
        <v>0</v>
      </c>
      <c r="N11" s="24">
        <f t="shared" si="1"/>
        <v>0.28200928638258127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22" t="s">
        <v>56</v>
      </c>
      <c r="B12" s="23" t="s">
        <v>14</v>
      </c>
      <c r="C12" s="22" t="s">
        <v>126</v>
      </c>
      <c r="D12" s="22">
        <v>41416.089999999997</v>
      </c>
      <c r="E12" s="22">
        <v>7899.13</v>
      </c>
      <c r="F12" s="22">
        <v>49315.22</v>
      </c>
      <c r="G12" s="22">
        <v>13907.35</v>
      </c>
      <c r="H12" s="22">
        <v>13907.35</v>
      </c>
      <c r="I12" s="22">
        <v>13907.35</v>
      </c>
      <c r="J12" s="22">
        <v>13907.35</v>
      </c>
      <c r="K12" s="22">
        <v>35407.870000000003</v>
      </c>
      <c r="L12" s="22">
        <v>35407.870000000003</v>
      </c>
      <c r="M12" s="22">
        <f t="shared" si="0"/>
        <v>0</v>
      </c>
      <c r="N12" s="24">
        <f t="shared" si="1"/>
        <v>0.28200928638258127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22" t="s">
        <v>56</v>
      </c>
      <c r="B13" s="23" t="s">
        <v>14</v>
      </c>
      <c r="C13" s="22" t="s">
        <v>127</v>
      </c>
      <c r="D13" s="22">
        <v>13534.59</v>
      </c>
      <c r="E13" s="22">
        <v>4594.91</v>
      </c>
      <c r="F13" s="22">
        <v>18129.5</v>
      </c>
      <c r="G13" s="22">
        <v>13104.5</v>
      </c>
      <c r="H13" s="22">
        <v>13104.5</v>
      </c>
      <c r="I13" s="22">
        <v>13104.5</v>
      </c>
      <c r="J13" s="22">
        <v>13104.5</v>
      </c>
      <c r="K13" s="22">
        <v>5025</v>
      </c>
      <c r="L13" s="22">
        <v>5025</v>
      </c>
      <c r="M13" s="22">
        <f t="shared" si="0"/>
        <v>0</v>
      </c>
      <c r="N13" s="24">
        <f t="shared" si="1"/>
        <v>0.72282743594693732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22" t="s">
        <v>57</v>
      </c>
      <c r="B14" s="23" t="s">
        <v>14</v>
      </c>
      <c r="C14" s="22" t="s">
        <v>128</v>
      </c>
      <c r="D14" s="22">
        <v>13534.59</v>
      </c>
      <c r="E14" s="22">
        <v>4594.91</v>
      </c>
      <c r="F14" s="22">
        <v>18129.5</v>
      </c>
      <c r="G14" s="22">
        <v>13104.5</v>
      </c>
      <c r="H14" s="22">
        <v>13104.5</v>
      </c>
      <c r="I14" s="22">
        <v>13104.5</v>
      </c>
      <c r="J14" s="22">
        <v>13104.5</v>
      </c>
      <c r="K14" s="22">
        <v>5025</v>
      </c>
      <c r="L14" s="22">
        <v>5025</v>
      </c>
      <c r="M14" s="22">
        <f t="shared" si="0"/>
        <v>0</v>
      </c>
      <c r="N14" s="24">
        <f t="shared" si="1"/>
        <v>0.72282743594693732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22" t="s">
        <v>58</v>
      </c>
      <c r="B15" s="23" t="s">
        <v>14</v>
      </c>
      <c r="C15" s="22" t="s">
        <v>129</v>
      </c>
      <c r="D15" s="22">
        <v>2095</v>
      </c>
      <c r="E15" s="22">
        <v>29</v>
      </c>
      <c r="F15" s="22">
        <v>2124</v>
      </c>
      <c r="G15" s="22">
        <v>1523.58</v>
      </c>
      <c r="H15" s="22">
        <v>1523.58</v>
      </c>
      <c r="I15" s="22">
        <v>1523.58</v>
      </c>
      <c r="J15" s="22">
        <v>1523.58</v>
      </c>
      <c r="K15" s="22">
        <v>600.41999999999996</v>
      </c>
      <c r="L15" s="22">
        <v>600.41999999999996</v>
      </c>
      <c r="M15" s="22">
        <f t="shared" si="0"/>
        <v>0</v>
      </c>
      <c r="N15" s="24">
        <f t="shared" si="1"/>
        <v>0.71731638418079091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22" t="s">
        <v>58</v>
      </c>
      <c r="B16" s="23" t="s">
        <v>14</v>
      </c>
      <c r="C16" s="22" t="s">
        <v>130</v>
      </c>
      <c r="D16" s="22">
        <v>240</v>
      </c>
      <c r="E16" s="22">
        <v>12.5</v>
      </c>
      <c r="F16" s="22">
        <v>252.5</v>
      </c>
      <c r="G16" s="22">
        <v>201</v>
      </c>
      <c r="H16" s="22">
        <v>201</v>
      </c>
      <c r="I16" s="22">
        <v>201</v>
      </c>
      <c r="J16" s="22">
        <v>201</v>
      </c>
      <c r="K16" s="22">
        <v>51.5</v>
      </c>
      <c r="L16" s="22">
        <v>51.5</v>
      </c>
      <c r="M16" s="22">
        <f t="shared" si="0"/>
        <v>0</v>
      </c>
      <c r="N16" s="24">
        <f t="shared" si="1"/>
        <v>0.79603960396039608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22" t="s">
        <v>59</v>
      </c>
      <c r="B17" s="23" t="s">
        <v>14</v>
      </c>
      <c r="C17" s="22" t="s">
        <v>131</v>
      </c>
      <c r="D17" s="22">
        <v>240</v>
      </c>
      <c r="E17" s="22">
        <v>12.5</v>
      </c>
      <c r="F17" s="22">
        <v>252.5</v>
      </c>
      <c r="G17" s="22">
        <v>201</v>
      </c>
      <c r="H17" s="22">
        <v>201</v>
      </c>
      <c r="I17" s="22">
        <v>201</v>
      </c>
      <c r="J17" s="22">
        <v>201</v>
      </c>
      <c r="K17" s="22">
        <v>51.5</v>
      </c>
      <c r="L17" s="22">
        <v>51.5</v>
      </c>
      <c r="M17" s="22">
        <f t="shared" si="0"/>
        <v>0</v>
      </c>
      <c r="N17" s="24">
        <f t="shared" si="1"/>
        <v>0.79603960396039608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22" t="s">
        <v>59</v>
      </c>
      <c r="B18" s="23" t="s">
        <v>14</v>
      </c>
      <c r="C18" s="22" t="s">
        <v>132</v>
      </c>
      <c r="D18" s="22">
        <v>1855</v>
      </c>
      <c r="E18" s="22">
        <v>16.5</v>
      </c>
      <c r="F18" s="22">
        <v>1871.5</v>
      </c>
      <c r="G18" s="22">
        <v>1322.58</v>
      </c>
      <c r="H18" s="22">
        <v>1322.58</v>
      </c>
      <c r="I18" s="22">
        <v>1322.58</v>
      </c>
      <c r="J18" s="22">
        <v>1322.58</v>
      </c>
      <c r="K18" s="22">
        <v>548.91999999999996</v>
      </c>
      <c r="L18" s="22">
        <v>548.91999999999996</v>
      </c>
      <c r="M18" s="22">
        <f t="shared" si="0"/>
        <v>0</v>
      </c>
      <c r="N18" s="24">
        <f t="shared" si="1"/>
        <v>0.70669516430670576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22" t="s">
        <v>60</v>
      </c>
      <c r="B19" s="23" t="s">
        <v>14</v>
      </c>
      <c r="C19" s="22" t="s">
        <v>133</v>
      </c>
      <c r="D19" s="22">
        <v>1855</v>
      </c>
      <c r="E19" s="22">
        <v>16.5</v>
      </c>
      <c r="F19" s="22">
        <v>1871.5</v>
      </c>
      <c r="G19" s="22">
        <v>1322.58</v>
      </c>
      <c r="H19" s="22">
        <v>1322.58</v>
      </c>
      <c r="I19" s="22">
        <v>1322.58</v>
      </c>
      <c r="J19" s="22">
        <v>1322.58</v>
      </c>
      <c r="K19" s="22">
        <v>548.91999999999996</v>
      </c>
      <c r="L19" s="22">
        <v>548.91999999999996</v>
      </c>
      <c r="M19" s="22">
        <f t="shared" si="0"/>
        <v>0</v>
      </c>
      <c r="N19" s="24">
        <f t="shared" si="1"/>
        <v>0.70669516430670576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2" t="s">
        <v>61</v>
      </c>
      <c r="B20" s="23" t="s">
        <v>14</v>
      </c>
      <c r="C20" s="22" t="s">
        <v>134</v>
      </c>
      <c r="D20" s="22">
        <v>265</v>
      </c>
      <c r="E20" s="22">
        <v>-165</v>
      </c>
      <c r="F20" s="22">
        <v>100</v>
      </c>
      <c r="G20" s="22">
        <v>70.5</v>
      </c>
      <c r="H20" s="22">
        <v>70.5</v>
      </c>
      <c r="I20" s="22">
        <v>70.5</v>
      </c>
      <c r="J20" s="22">
        <v>70.5</v>
      </c>
      <c r="K20" s="22">
        <v>29.5</v>
      </c>
      <c r="L20" s="22">
        <v>29.5</v>
      </c>
      <c r="M20" s="22">
        <f t="shared" si="0"/>
        <v>0</v>
      </c>
      <c r="N20" s="24">
        <f t="shared" si="1"/>
        <v>0.70499999999999996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2" t="s">
        <v>61</v>
      </c>
      <c r="B21" s="23" t="s">
        <v>14</v>
      </c>
      <c r="C21" s="22" t="s">
        <v>135</v>
      </c>
      <c r="D21" s="22">
        <v>100</v>
      </c>
      <c r="E21" s="22">
        <v>0</v>
      </c>
      <c r="F21" s="22">
        <v>100</v>
      </c>
      <c r="G21" s="22">
        <v>70.5</v>
      </c>
      <c r="H21" s="22">
        <v>70.5</v>
      </c>
      <c r="I21" s="22">
        <v>70.5</v>
      </c>
      <c r="J21" s="22">
        <v>70.5</v>
      </c>
      <c r="K21" s="22">
        <v>29.5</v>
      </c>
      <c r="L21" s="22">
        <v>29.5</v>
      </c>
      <c r="M21" s="22">
        <f t="shared" si="0"/>
        <v>0</v>
      </c>
      <c r="N21" s="24">
        <f t="shared" si="1"/>
        <v>0.70499999999999996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2" t="s">
        <v>62</v>
      </c>
      <c r="B22" s="23" t="s">
        <v>14</v>
      </c>
      <c r="C22" s="22" t="s">
        <v>136</v>
      </c>
      <c r="D22" s="22">
        <v>100</v>
      </c>
      <c r="E22" s="22">
        <v>0</v>
      </c>
      <c r="F22" s="22">
        <v>100</v>
      </c>
      <c r="G22" s="22">
        <v>70.5</v>
      </c>
      <c r="H22" s="22">
        <v>70.5</v>
      </c>
      <c r="I22" s="22">
        <v>70.5</v>
      </c>
      <c r="J22" s="22">
        <v>70.5</v>
      </c>
      <c r="K22" s="22">
        <v>29.5</v>
      </c>
      <c r="L22" s="22">
        <v>29.5</v>
      </c>
      <c r="M22" s="22">
        <f t="shared" si="0"/>
        <v>0</v>
      </c>
      <c r="N22" s="24">
        <f t="shared" si="1"/>
        <v>0.70499999999999996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2" t="s">
        <v>62</v>
      </c>
      <c r="B23" s="23" t="s">
        <v>14</v>
      </c>
      <c r="C23" s="22" t="s">
        <v>137</v>
      </c>
      <c r="D23" s="22">
        <v>165</v>
      </c>
      <c r="E23" s="22">
        <v>-165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f t="shared" si="0"/>
        <v>0</v>
      </c>
      <c r="N23" s="24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2" t="s">
        <v>63</v>
      </c>
      <c r="B24" s="23" t="s">
        <v>14</v>
      </c>
      <c r="C24" s="22" t="s">
        <v>138</v>
      </c>
      <c r="D24" s="22">
        <v>165</v>
      </c>
      <c r="E24" s="22">
        <v>-165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f t="shared" si="0"/>
        <v>0</v>
      </c>
      <c r="N24" s="24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2" t="s">
        <v>237</v>
      </c>
      <c r="B25" s="23" t="s">
        <v>14</v>
      </c>
      <c r="C25" s="22" t="s">
        <v>238</v>
      </c>
      <c r="D25" s="22">
        <v>111887.72</v>
      </c>
      <c r="E25" s="22">
        <v>34074.31</v>
      </c>
      <c r="F25" s="22">
        <v>145962.03</v>
      </c>
      <c r="G25" s="22">
        <v>130714.97</v>
      </c>
      <c r="H25" s="22">
        <v>130714.97</v>
      </c>
      <c r="I25" s="22">
        <v>130714.97</v>
      </c>
      <c r="J25" s="22">
        <v>130714.97</v>
      </c>
      <c r="K25" s="22">
        <v>15247.06</v>
      </c>
      <c r="L25" s="22">
        <v>15247.06</v>
      </c>
      <c r="M25" s="22">
        <f t="shared" si="0"/>
        <v>0</v>
      </c>
      <c r="N25" s="24">
        <f t="shared" si="1"/>
        <v>0.89554091567512462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2" t="s">
        <v>237</v>
      </c>
      <c r="B26" s="23" t="s">
        <v>14</v>
      </c>
      <c r="C26" s="22" t="s">
        <v>239</v>
      </c>
      <c r="D26" s="22">
        <v>0</v>
      </c>
      <c r="E26" s="22">
        <v>490.53</v>
      </c>
      <c r="F26" s="22">
        <v>490.53</v>
      </c>
      <c r="G26" s="22">
        <v>0</v>
      </c>
      <c r="H26" s="22">
        <v>0</v>
      </c>
      <c r="I26" s="22">
        <v>0</v>
      </c>
      <c r="J26" s="22">
        <v>0</v>
      </c>
      <c r="K26" s="22">
        <v>490.53</v>
      </c>
      <c r="L26" s="22">
        <v>490.53</v>
      </c>
      <c r="M26" s="22">
        <f t="shared" si="0"/>
        <v>0</v>
      </c>
      <c r="N26" s="24">
        <f t="shared" si="1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2" t="s">
        <v>64</v>
      </c>
      <c r="B27" s="23" t="s">
        <v>14</v>
      </c>
      <c r="C27" s="22" t="s">
        <v>139</v>
      </c>
      <c r="D27" s="22">
        <v>0</v>
      </c>
      <c r="E27" s="22">
        <v>490.53</v>
      </c>
      <c r="F27" s="22">
        <v>490.53</v>
      </c>
      <c r="G27" s="22">
        <v>0</v>
      </c>
      <c r="H27" s="22">
        <v>0</v>
      </c>
      <c r="I27" s="22">
        <v>0</v>
      </c>
      <c r="J27" s="22">
        <v>0</v>
      </c>
      <c r="K27" s="22">
        <v>490.53</v>
      </c>
      <c r="L27" s="22">
        <v>490.53</v>
      </c>
      <c r="M27" s="22">
        <f t="shared" si="0"/>
        <v>0</v>
      </c>
      <c r="N27" s="24">
        <f t="shared" si="1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2" t="s">
        <v>64</v>
      </c>
      <c r="B28" s="23" t="s">
        <v>14</v>
      </c>
      <c r="C28" s="22" t="s">
        <v>140</v>
      </c>
      <c r="D28" s="22">
        <v>87599.72</v>
      </c>
      <c r="E28" s="22">
        <v>30096.28</v>
      </c>
      <c r="F28" s="22">
        <v>117696</v>
      </c>
      <c r="G28" s="22">
        <v>105738.47</v>
      </c>
      <c r="H28" s="22">
        <v>105738.47</v>
      </c>
      <c r="I28" s="22">
        <v>105738.47</v>
      </c>
      <c r="J28" s="22">
        <v>105738.47</v>
      </c>
      <c r="K28" s="22">
        <v>11957.53</v>
      </c>
      <c r="L28" s="22">
        <v>11957.53</v>
      </c>
      <c r="M28" s="22">
        <f t="shared" si="0"/>
        <v>0</v>
      </c>
      <c r="N28" s="24">
        <f t="shared" si="1"/>
        <v>0.89840325924415443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2" t="s">
        <v>65</v>
      </c>
      <c r="B29" s="23" t="s">
        <v>14</v>
      </c>
      <c r="C29" s="22" t="s">
        <v>141</v>
      </c>
      <c r="D29" s="22">
        <v>87599.72</v>
      </c>
      <c r="E29" s="22">
        <v>30096.28</v>
      </c>
      <c r="F29" s="22">
        <v>117696</v>
      </c>
      <c r="G29" s="22">
        <v>105738.47</v>
      </c>
      <c r="H29" s="22">
        <v>105738.47</v>
      </c>
      <c r="I29" s="22">
        <v>105738.47</v>
      </c>
      <c r="J29" s="22">
        <v>105738.47</v>
      </c>
      <c r="K29" s="22">
        <v>11957.53</v>
      </c>
      <c r="L29" s="22">
        <v>11957.53</v>
      </c>
      <c r="M29" s="22">
        <f t="shared" si="0"/>
        <v>0</v>
      </c>
      <c r="N29" s="24">
        <f t="shared" si="1"/>
        <v>0.89840325924415443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2" t="s">
        <v>65</v>
      </c>
      <c r="B30" s="23" t="s">
        <v>14</v>
      </c>
      <c r="C30" s="22" t="s">
        <v>142</v>
      </c>
      <c r="D30" s="22">
        <v>24288</v>
      </c>
      <c r="E30" s="22">
        <v>3487.5</v>
      </c>
      <c r="F30" s="22">
        <v>27775.5</v>
      </c>
      <c r="G30" s="22">
        <v>24976.5</v>
      </c>
      <c r="H30" s="22">
        <v>24976.5</v>
      </c>
      <c r="I30" s="22">
        <v>24976.5</v>
      </c>
      <c r="J30" s="22">
        <v>24976.5</v>
      </c>
      <c r="K30" s="22">
        <v>2799</v>
      </c>
      <c r="L30" s="22">
        <v>2799</v>
      </c>
      <c r="M30" s="22">
        <f t="shared" si="0"/>
        <v>0</v>
      </c>
      <c r="N30" s="24">
        <f t="shared" si="1"/>
        <v>0.89922773667440725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2" t="s">
        <v>66</v>
      </c>
      <c r="B31" s="23" t="s">
        <v>14</v>
      </c>
      <c r="C31" s="22" t="s">
        <v>143</v>
      </c>
      <c r="D31" s="22">
        <v>24288</v>
      </c>
      <c r="E31" s="22">
        <v>3487.5</v>
      </c>
      <c r="F31" s="22">
        <v>27775.5</v>
      </c>
      <c r="G31" s="22">
        <v>24976.5</v>
      </c>
      <c r="H31" s="22">
        <v>24976.5</v>
      </c>
      <c r="I31" s="22">
        <v>24976.5</v>
      </c>
      <c r="J31" s="22">
        <v>24976.5</v>
      </c>
      <c r="K31" s="22">
        <v>2799</v>
      </c>
      <c r="L31" s="22">
        <v>2799</v>
      </c>
      <c r="M31" s="22">
        <f t="shared" si="0"/>
        <v>0</v>
      </c>
      <c r="N31" s="24">
        <f t="shared" si="1"/>
        <v>0.89922773667440725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2" t="s">
        <v>67</v>
      </c>
      <c r="B32" s="23" t="s">
        <v>14</v>
      </c>
      <c r="C32" s="22" t="s">
        <v>144</v>
      </c>
      <c r="D32" s="22">
        <v>97445.54</v>
      </c>
      <c r="E32" s="22">
        <v>3722.07</v>
      </c>
      <c r="F32" s="22">
        <v>101167.61</v>
      </c>
      <c r="G32" s="22">
        <v>90014.09</v>
      </c>
      <c r="H32" s="22">
        <v>90014.09</v>
      </c>
      <c r="I32" s="22">
        <v>90014.09</v>
      </c>
      <c r="J32" s="22">
        <v>90014.09</v>
      </c>
      <c r="K32" s="22">
        <v>11153.52</v>
      </c>
      <c r="L32" s="22">
        <v>11153.52</v>
      </c>
      <c r="M32" s="22">
        <f t="shared" si="0"/>
        <v>0</v>
      </c>
      <c r="N32" s="24">
        <f t="shared" si="1"/>
        <v>0.88975206590330636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2" t="s">
        <v>67</v>
      </c>
      <c r="B33" s="23" t="s">
        <v>14</v>
      </c>
      <c r="C33" s="22" t="s">
        <v>145</v>
      </c>
      <c r="D33" s="22">
        <v>59711.43</v>
      </c>
      <c r="E33" s="22">
        <v>3295.95</v>
      </c>
      <c r="F33" s="22">
        <v>63007.38</v>
      </c>
      <c r="G33" s="22">
        <v>57386.94</v>
      </c>
      <c r="H33" s="22">
        <v>57386.94</v>
      </c>
      <c r="I33" s="22">
        <v>57386.94</v>
      </c>
      <c r="J33" s="22">
        <v>57386.94</v>
      </c>
      <c r="K33" s="22">
        <v>5620.44</v>
      </c>
      <c r="L33" s="22">
        <v>5620.44</v>
      </c>
      <c r="M33" s="22">
        <f t="shared" si="0"/>
        <v>0</v>
      </c>
      <c r="N33" s="24">
        <f t="shared" si="1"/>
        <v>0.9107971161473466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2" t="s">
        <v>68</v>
      </c>
      <c r="B34" s="23" t="s">
        <v>14</v>
      </c>
      <c r="C34" s="22" t="s">
        <v>146</v>
      </c>
      <c r="D34" s="22">
        <v>59711.43</v>
      </c>
      <c r="E34" s="22">
        <v>3295.95</v>
      </c>
      <c r="F34" s="22">
        <v>63007.38</v>
      </c>
      <c r="G34" s="22">
        <v>57386.94</v>
      </c>
      <c r="H34" s="22">
        <v>57386.94</v>
      </c>
      <c r="I34" s="22">
        <v>57386.94</v>
      </c>
      <c r="J34" s="22">
        <v>57386.94</v>
      </c>
      <c r="K34" s="22">
        <v>5620.44</v>
      </c>
      <c r="L34" s="22">
        <v>5620.44</v>
      </c>
      <c r="M34" s="22">
        <f t="shared" si="0"/>
        <v>0</v>
      </c>
      <c r="N34" s="24">
        <f t="shared" si="1"/>
        <v>0.9107971161473466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2" t="s">
        <v>68</v>
      </c>
      <c r="B35" s="23" t="s">
        <v>14</v>
      </c>
      <c r="C35" s="22" t="s">
        <v>147</v>
      </c>
      <c r="D35" s="22">
        <v>37734.11</v>
      </c>
      <c r="E35" s="22">
        <v>426.12</v>
      </c>
      <c r="F35" s="22">
        <v>38160.230000000003</v>
      </c>
      <c r="G35" s="22">
        <v>32627.15</v>
      </c>
      <c r="H35" s="22">
        <v>32627.15</v>
      </c>
      <c r="I35" s="22">
        <v>32627.15</v>
      </c>
      <c r="J35" s="22">
        <v>32627.15</v>
      </c>
      <c r="K35" s="22">
        <v>5533.08</v>
      </c>
      <c r="L35" s="22">
        <v>5533.08</v>
      </c>
      <c r="M35" s="22">
        <f t="shared" si="0"/>
        <v>0</v>
      </c>
      <c r="N35" s="24">
        <f t="shared" si="1"/>
        <v>0.85500401858164898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2" t="s">
        <v>69</v>
      </c>
      <c r="B36" s="23" t="s">
        <v>14</v>
      </c>
      <c r="C36" s="22" t="s">
        <v>148</v>
      </c>
      <c r="D36" s="22">
        <v>37734.11</v>
      </c>
      <c r="E36" s="22">
        <v>426.12</v>
      </c>
      <c r="F36" s="22">
        <v>38160.230000000003</v>
      </c>
      <c r="G36" s="22">
        <v>32627.15</v>
      </c>
      <c r="H36" s="22">
        <v>32627.15</v>
      </c>
      <c r="I36" s="22">
        <v>32627.15</v>
      </c>
      <c r="J36" s="22">
        <v>32627.15</v>
      </c>
      <c r="K36" s="22">
        <v>5533.08</v>
      </c>
      <c r="L36" s="22">
        <v>5533.08</v>
      </c>
      <c r="M36" s="22">
        <f t="shared" si="0"/>
        <v>0</v>
      </c>
      <c r="N36" s="24">
        <f t="shared" si="1"/>
        <v>0.85500401858164898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2" t="s">
        <v>70</v>
      </c>
      <c r="B37" s="23" t="s">
        <v>14</v>
      </c>
      <c r="C37" s="22" t="s">
        <v>149</v>
      </c>
      <c r="D37" s="22">
        <v>8174</v>
      </c>
      <c r="E37" s="22">
        <v>9651.7800000000007</v>
      </c>
      <c r="F37" s="22">
        <v>17825.78</v>
      </c>
      <c r="G37" s="22">
        <v>11758.51</v>
      </c>
      <c r="H37" s="22">
        <v>11758.51</v>
      </c>
      <c r="I37" s="22">
        <v>11758.51</v>
      </c>
      <c r="J37" s="22">
        <v>11758.51</v>
      </c>
      <c r="K37" s="22">
        <v>6067.27</v>
      </c>
      <c r="L37" s="22">
        <v>6067.27</v>
      </c>
      <c r="M37" s="22">
        <f t="shared" si="0"/>
        <v>0</v>
      </c>
      <c r="N37" s="24">
        <f t="shared" si="1"/>
        <v>0.6596350903017989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2" t="s">
        <v>70</v>
      </c>
      <c r="B38" s="23" t="s">
        <v>14</v>
      </c>
      <c r="C38" s="22" t="s">
        <v>150</v>
      </c>
      <c r="D38" s="22">
        <v>8174</v>
      </c>
      <c r="E38" s="22">
        <v>9651.7800000000007</v>
      </c>
      <c r="F38" s="22">
        <v>17825.78</v>
      </c>
      <c r="G38" s="22">
        <v>11758.51</v>
      </c>
      <c r="H38" s="22">
        <v>11758.51</v>
      </c>
      <c r="I38" s="22">
        <v>11758.51</v>
      </c>
      <c r="J38" s="22">
        <v>11758.51</v>
      </c>
      <c r="K38" s="22">
        <v>6067.27</v>
      </c>
      <c r="L38" s="22">
        <v>6067.27</v>
      </c>
      <c r="M38" s="22">
        <f t="shared" si="0"/>
        <v>0</v>
      </c>
      <c r="N38" s="24">
        <f t="shared" si="1"/>
        <v>0.6596350903017989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2" t="s">
        <v>71</v>
      </c>
      <c r="B39" s="25" t="s">
        <v>229</v>
      </c>
      <c r="C39" s="22" t="s">
        <v>151</v>
      </c>
      <c r="D39" s="22">
        <v>8174</v>
      </c>
      <c r="E39" s="22">
        <v>9651.7800000000007</v>
      </c>
      <c r="F39" s="22">
        <v>17825.78</v>
      </c>
      <c r="G39" s="22">
        <v>11758.51</v>
      </c>
      <c r="H39" s="22">
        <v>11758.51</v>
      </c>
      <c r="I39" s="22">
        <v>11758.51</v>
      </c>
      <c r="J39" s="22">
        <v>11758.51</v>
      </c>
      <c r="K39" s="22">
        <v>6067.27</v>
      </c>
      <c r="L39" s="22">
        <v>6067.27</v>
      </c>
      <c r="M39" s="22">
        <f t="shared" si="0"/>
        <v>0</v>
      </c>
      <c r="N39" s="24">
        <f t="shared" si="1"/>
        <v>0.6596350903017989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2" t="s">
        <v>72</v>
      </c>
      <c r="B40" s="25" t="s">
        <v>229</v>
      </c>
      <c r="C40" s="22" t="s">
        <v>152</v>
      </c>
      <c r="D40" s="22">
        <v>272225.45</v>
      </c>
      <c r="E40" s="22">
        <v>-54396.32</v>
      </c>
      <c r="F40" s="22">
        <v>217829.13</v>
      </c>
      <c r="G40" s="22">
        <v>126740.21</v>
      </c>
      <c r="H40" s="22">
        <v>126740.21</v>
      </c>
      <c r="I40" s="22">
        <v>126740.21</v>
      </c>
      <c r="J40" s="22">
        <v>126740.21</v>
      </c>
      <c r="K40" s="22">
        <v>91088.92</v>
      </c>
      <c r="L40" s="22">
        <v>91088.92</v>
      </c>
      <c r="M40" s="22">
        <f t="shared" si="0"/>
        <v>0</v>
      </c>
      <c r="N40" s="24">
        <f t="shared" si="1"/>
        <v>0.58183315518911549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2" t="s">
        <v>73</v>
      </c>
      <c r="B41" s="25" t="s">
        <v>229</v>
      </c>
      <c r="C41" s="22" t="s">
        <v>153</v>
      </c>
      <c r="D41" s="22">
        <v>13552</v>
      </c>
      <c r="E41" s="22">
        <v>1151.68</v>
      </c>
      <c r="F41" s="22">
        <v>14703.68</v>
      </c>
      <c r="G41" s="22">
        <v>11930.86</v>
      </c>
      <c r="H41" s="22">
        <v>11930.86</v>
      </c>
      <c r="I41" s="22">
        <v>11930.86</v>
      </c>
      <c r="J41" s="22">
        <v>11930.86</v>
      </c>
      <c r="K41" s="22">
        <v>2772.82</v>
      </c>
      <c r="L41" s="22">
        <v>2772.82</v>
      </c>
      <c r="M41" s="22">
        <f t="shared" si="0"/>
        <v>0</v>
      </c>
      <c r="N41" s="24">
        <f t="shared" si="1"/>
        <v>0.81141999825893929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2" t="s">
        <v>73</v>
      </c>
      <c r="B42" s="25" t="s">
        <v>229</v>
      </c>
      <c r="C42" s="22" t="s">
        <v>154</v>
      </c>
      <c r="D42" s="22">
        <v>510</v>
      </c>
      <c r="E42" s="22">
        <v>130.5</v>
      </c>
      <c r="F42" s="22">
        <v>640.5</v>
      </c>
      <c r="G42" s="22">
        <v>441.55</v>
      </c>
      <c r="H42" s="22">
        <v>441.55</v>
      </c>
      <c r="I42" s="22">
        <v>441.55</v>
      </c>
      <c r="J42" s="22">
        <v>441.55</v>
      </c>
      <c r="K42" s="22">
        <v>198.95</v>
      </c>
      <c r="L42" s="22">
        <v>198.95</v>
      </c>
      <c r="M42" s="22">
        <f t="shared" si="0"/>
        <v>0</v>
      </c>
      <c r="N42" s="24">
        <f t="shared" si="1"/>
        <v>0.68938329430132705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2" t="s">
        <v>74</v>
      </c>
      <c r="B43" s="25" t="s">
        <v>229</v>
      </c>
      <c r="C43" s="22" t="s">
        <v>155</v>
      </c>
      <c r="D43" s="22">
        <v>510</v>
      </c>
      <c r="E43" s="22">
        <v>130.5</v>
      </c>
      <c r="F43" s="22">
        <v>640.5</v>
      </c>
      <c r="G43" s="22">
        <v>441.55</v>
      </c>
      <c r="H43" s="22">
        <v>441.55</v>
      </c>
      <c r="I43" s="22">
        <v>441.55</v>
      </c>
      <c r="J43" s="22">
        <v>441.55</v>
      </c>
      <c r="K43" s="22">
        <v>198.95</v>
      </c>
      <c r="L43" s="22">
        <v>198.95</v>
      </c>
      <c r="M43" s="22">
        <f t="shared" si="0"/>
        <v>0</v>
      </c>
      <c r="N43" s="24">
        <f t="shared" si="1"/>
        <v>0.68938329430132705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2" t="s">
        <v>74</v>
      </c>
      <c r="B44" s="25" t="s">
        <v>229</v>
      </c>
      <c r="C44" s="22" t="s">
        <v>156</v>
      </c>
      <c r="D44" s="22">
        <v>1700</v>
      </c>
      <c r="E44" s="22">
        <v>209.51</v>
      </c>
      <c r="F44" s="22">
        <v>1909.51</v>
      </c>
      <c r="G44" s="22">
        <v>1562.43</v>
      </c>
      <c r="H44" s="22">
        <v>1562.43</v>
      </c>
      <c r="I44" s="22">
        <v>1562.43</v>
      </c>
      <c r="J44" s="22">
        <v>1562.43</v>
      </c>
      <c r="K44" s="22">
        <v>347.08</v>
      </c>
      <c r="L44" s="22">
        <v>347.08</v>
      </c>
      <c r="M44" s="22">
        <f t="shared" si="0"/>
        <v>0</v>
      </c>
      <c r="N44" s="24">
        <f t="shared" si="1"/>
        <v>0.81823609198171265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2" t="s">
        <v>75</v>
      </c>
      <c r="B45" s="25" t="s">
        <v>229</v>
      </c>
      <c r="C45" s="22" t="s">
        <v>157</v>
      </c>
      <c r="D45" s="22">
        <v>1700</v>
      </c>
      <c r="E45" s="22">
        <v>209.51</v>
      </c>
      <c r="F45" s="22">
        <v>1909.51</v>
      </c>
      <c r="G45" s="22">
        <v>1562.43</v>
      </c>
      <c r="H45" s="22">
        <v>1562.43</v>
      </c>
      <c r="I45" s="22">
        <v>1562.43</v>
      </c>
      <c r="J45" s="22">
        <v>1562.43</v>
      </c>
      <c r="K45" s="22">
        <v>347.08</v>
      </c>
      <c r="L45" s="22">
        <v>347.08</v>
      </c>
      <c r="M45" s="22">
        <f t="shared" si="0"/>
        <v>0</v>
      </c>
      <c r="N45" s="24">
        <f t="shared" si="1"/>
        <v>0.81823609198171265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2" t="s">
        <v>75</v>
      </c>
      <c r="B46" s="25" t="s">
        <v>229</v>
      </c>
      <c r="C46" s="22" t="s">
        <v>158</v>
      </c>
      <c r="D46" s="22">
        <v>11342</v>
      </c>
      <c r="E46" s="22">
        <v>811.67</v>
      </c>
      <c r="F46" s="22">
        <v>12153.67</v>
      </c>
      <c r="G46" s="22">
        <v>9926.8799999999992</v>
      </c>
      <c r="H46" s="22">
        <v>9926.8799999999992</v>
      </c>
      <c r="I46" s="22">
        <v>9926.8799999999992</v>
      </c>
      <c r="J46" s="22">
        <v>9926.8799999999992</v>
      </c>
      <c r="K46" s="22">
        <v>2226.79</v>
      </c>
      <c r="L46" s="22">
        <v>2226.79</v>
      </c>
      <c r="M46" s="22">
        <f t="shared" si="0"/>
        <v>0</v>
      </c>
      <c r="N46" s="24">
        <f t="shared" si="1"/>
        <v>0.81678044574190345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2" t="s">
        <v>76</v>
      </c>
      <c r="B47" s="25" t="s">
        <v>229</v>
      </c>
      <c r="C47" s="22" t="s">
        <v>159</v>
      </c>
      <c r="D47" s="22">
        <v>11342</v>
      </c>
      <c r="E47" s="22">
        <v>811.67</v>
      </c>
      <c r="F47" s="22">
        <v>12153.67</v>
      </c>
      <c r="G47" s="22">
        <v>9926.8799999999992</v>
      </c>
      <c r="H47" s="22">
        <v>9926.8799999999992</v>
      </c>
      <c r="I47" s="22">
        <v>9926.8799999999992</v>
      </c>
      <c r="J47" s="22">
        <v>9926.8799999999992</v>
      </c>
      <c r="K47" s="22">
        <v>2226.79</v>
      </c>
      <c r="L47" s="22">
        <v>2226.79</v>
      </c>
      <c r="M47" s="22">
        <f t="shared" si="0"/>
        <v>0</v>
      </c>
      <c r="N47" s="24">
        <f t="shared" si="1"/>
        <v>0.81678044574190345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2" t="s">
        <v>77</v>
      </c>
      <c r="B48" s="25" t="s">
        <v>229</v>
      </c>
      <c r="C48" s="22" t="s">
        <v>160</v>
      </c>
      <c r="D48" s="22">
        <v>126539.74</v>
      </c>
      <c r="E48" s="22">
        <v>22169.35</v>
      </c>
      <c r="F48" s="22">
        <v>148709.09</v>
      </c>
      <c r="G48" s="22">
        <v>94954.32</v>
      </c>
      <c r="H48" s="22">
        <v>94954.32</v>
      </c>
      <c r="I48" s="22">
        <v>94954.32</v>
      </c>
      <c r="J48" s="22">
        <v>94954.32</v>
      </c>
      <c r="K48" s="22">
        <v>53754.77</v>
      </c>
      <c r="L48" s="22">
        <v>53754.77</v>
      </c>
      <c r="M48" s="22">
        <f t="shared" si="0"/>
        <v>0</v>
      </c>
      <c r="N48" s="24">
        <f t="shared" si="1"/>
        <v>0.63852397993962584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2" t="s">
        <v>77</v>
      </c>
      <c r="B49" s="25" t="s">
        <v>229</v>
      </c>
      <c r="C49" s="22" t="s">
        <v>161</v>
      </c>
      <c r="D49" s="22">
        <v>120</v>
      </c>
      <c r="E49" s="22">
        <v>49.98</v>
      </c>
      <c r="F49" s="22">
        <v>169.98</v>
      </c>
      <c r="G49" s="22">
        <v>69.98</v>
      </c>
      <c r="H49" s="22">
        <v>69.98</v>
      </c>
      <c r="I49" s="22">
        <v>69.98</v>
      </c>
      <c r="J49" s="22">
        <v>69.98</v>
      </c>
      <c r="K49" s="22">
        <v>100</v>
      </c>
      <c r="L49" s="22">
        <v>100</v>
      </c>
      <c r="M49" s="22">
        <f t="shared" si="0"/>
        <v>0</v>
      </c>
      <c r="N49" s="24">
        <f t="shared" si="1"/>
        <v>0.41169549358748092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2" t="s">
        <v>78</v>
      </c>
      <c r="B50" s="25" t="s">
        <v>229</v>
      </c>
      <c r="C50" s="22" t="s">
        <v>162</v>
      </c>
      <c r="D50" s="22">
        <v>120</v>
      </c>
      <c r="E50" s="22">
        <v>49.98</v>
      </c>
      <c r="F50" s="22">
        <v>169.98</v>
      </c>
      <c r="G50" s="22">
        <v>69.98</v>
      </c>
      <c r="H50" s="22">
        <v>69.98</v>
      </c>
      <c r="I50" s="22">
        <v>69.98</v>
      </c>
      <c r="J50" s="22">
        <v>69.98</v>
      </c>
      <c r="K50" s="22">
        <v>100</v>
      </c>
      <c r="L50" s="22">
        <v>100</v>
      </c>
      <c r="M50" s="22">
        <f t="shared" si="0"/>
        <v>0</v>
      </c>
      <c r="N50" s="24">
        <f t="shared" si="1"/>
        <v>0.41169549358748092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2" t="s">
        <v>78</v>
      </c>
      <c r="B51" s="25" t="s">
        <v>229</v>
      </c>
      <c r="C51" s="22" t="s">
        <v>163</v>
      </c>
      <c r="D51" s="22">
        <v>7150</v>
      </c>
      <c r="E51" s="22">
        <v>-4253.49</v>
      </c>
      <c r="F51" s="22">
        <v>2896.51</v>
      </c>
      <c r="G51" s="22">
        <v>120.22</v>
      </c>
      <c r="H51" s="22">
        <v>120.22</v>
      </c>
      <c r="I51" s="22">
        <v>120.22</v>
      </c>
      <c r="J51" s="22">
        <v>120.22</v>
      </c>
      <c r="K51" s="22">
        <v>2776.29</v>
      </c>
      <c r="L51" s="22">
        <v>2776.29</v>
      </c>
      <c r="M51" s="22">
        <f t="shared" si="0"/>
        <v>0</v>
      </c>
      <c r="N51" s="24">
        <f t="shared" si="1"/>
        <v>4.1505121680919445E-2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2" t="s">
        <v>79</v>
      </c>
      <c r="B52" s="25" t="s">
        <v>229</v>
      </c>
      <c r="C52" s="22" t="s">
        <v>164</v>
      </c>
      <c r="D52" s="22">
        <v>7150</v>
      </c>
      <c r="E52" s="22">
        <v>-4253.49</v>
      </c>
      <c r="F52" s="22">
        <v>2896.51</v>
      </c>
      <c r="G52" s="22">
        <v>120.22</v>
      </c>
      <c r="H52" s="22">
        <v>120.22</v>
      </c>
      <c r="I52" s="22">
        <v>120.22</v>
      </c>
      <c r="J52" s="22">
        <v>120.22</v>
      </c>
      <c r="K52" s="22">
        <v>2776.29</v>
      </c>
      <c r="L52" s="22">
        <v>2776.29</v>
      </c>
      <c r="M52" s="22">
        <f t="shared" si="0"/>
        <v>0</v>
      </c>
      <c r="N52" s="24">
        <f t="shared" si="1"/>
        <v>4.1505121680919445E-2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2" t="s">
        <v>79</v>
      </c>
      <c r="B53" s="25" t="s">
        <v>229</v>
      </c>
      <c r="C53" s="22" t="s">
        <v>165</v>
      </c>
      <c r="D53" s="22">
        <v>90769.74</v>
      </c>
      <c r="E53" s="22">
        <v>-627.14</v>
      </c>
      <c r="F53" s="22">
        <v>90142.6</v>
      </c>
      <c r="G53" s="22">
        <v>62181.31</v>
      </c>
      <c r="H53" s="22">
        <v>62181.31</v>
      </c>
      <c r="I53" s="22">
        <v>62181.31</v>
      </c>
      <c r="J53" s="22">
        <v>62181.31</v>
      </c>
      <c r="K53" s="22">
        <v>27961.29</v>
      </c>
      <c r="L53" s="22">
        <v>27961.29</v>
      </c>
      <c r="M53" s="22">
        <f t="shared" si="0"/>
        <v>0</v>
      </c>
      <c r="N53" s="24">
        <f t="shared" si="1"/>
        <v>0.68981047806475515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2" t="s">
        <v>80</v>
      </c>
      <c r="B54" s="25" t="s">
        <v>229</v>
      </c>
      <c r="C54" s="22" t="s">
        <v>166</v>
      </c>
      <c r="D54" s="22">
        <v>90769.74</v>
      </c>
      <c r="E54" s="22">
        <v>-627.14</v>
      </c>
      <c r="F54" s="22">
        <v>90142.6</v>
      </c>
      <c r="G54" s="22">
        <v>62181.31</v>
      </c>
      <c r="H54" s="22">
        <v>62181.31</v>
      </c>
      <c r="I54" s="22">
        <v>62181.31</v>
      </c>
      <c r="J54" s="22">
        <v>62181.31</v>
      </c>
      <c r="K54" s="22">
        <v>27961.29</v>
      </c>
      <c r="L54" s="22">
        <v>27961.29</v>
      </c>
      <c r="M54" s="22">
        <f t="shared" si="0"/>
        <v>0</v>
      </c>
      <c r="N54" s="24">
        <f t="shared" si="1"/>
        <v>0.68981047806475515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2" t="s">
        <v>80</v>
      </c>
      <c r="B55" s="25" t="s">
        <v>229</v>
      </c>
      <c r="C55" s="22" t="s">
        <v>167</v>
      </c>
      <c r="D55" s="22">
        <v>27500</v>
      </c>
      <c r="E55" s="22">
        <v>28000</v>
      </c>
      <c r="F55" s="22">
        <v>55500</v>
      </c>
      <c r="G55" s="22">
        <v>32582.81</v>
      </c>
      <c r="H55" s="22">
        <v>32582.81</v>
      </c>
      <c r="I55" s="22">
        <v>32582.81</v>
      </c>
      <c r="J55" s="22">
        <v>32582.81</v>
      </c>
      <c r="K55" s="22">
        <v>22917.19</v>
      </c>
      <c r="L55" s="22">
        <v>22917.19</v>
      </c>
      <c r="M55" s="22">
        <f t="shared" si="0"/>
        <v>0</v>
      </c>
      <c r="N55" s="24"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2" t="s">
        <v>81</v>
      </c>
      <c r="B56" s="25" t="s">
        <v>229</v>
      </c>
      <c r="C56" s="22" t="s">
        <v>168</v>
      </c>
      <c r="D56" s="22">
        <v>27500</v>
      </c>
      <c r="E56" s="22">
        <v>28000</v>
      </c>
      <c r="F56" s="22">
        <v>55500</v>
      </c>
      <c r="G56" s="22">
        <v>32582.81</v>
      </c>
      <c r="H56" s="22">
        <v>32582.81</v>
      </c>
      <c r="I56" s="22">
        <v>32582.81</v>
      </c>
      <c r="J56" s="22">
        <v>32582.81</v>
      </c>
      <c r="K56" s="22">
        <v>22917.19</v>
      </c>
      <c r="L56" s="22">
        <v>22917.19</v>
      </c>
      <c r="M56" s="22">
        <f t="shared" si="0"/>
        <v>0</v>
      </c>
      <c r="N56" s="24"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2" t="s">
        <v>81</v>
      </c>
      <c r="B57" s="25" t="s">
        <v>229</v>
      </c>
      <c r="C57" s="22" t="s">
        <v>169</v>
      </c>
      <c r="D57" s="22">
        <v>1000</v>
      </c>
      <c r="E57" s="22">
        <v>-1000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f t="shared" si="0"/>
        <v>0</v>
      </c>
      <c r="N57" s="24"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2" t="s">
        <v>82</v>
      </c>
      <c r="B58" s="25" t="s">
        <v>229</v>
      </c>
      <c r="C58" s="22" t="s">
        <v>170</v>
      </c>
      <c r="D58" s="22">
        <v>1000</v>
      </c>
      <c r="E58" s="22">
        <v>-1000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f t="shared" si="0"/>
        <v>0</v>
      </c>
      <c r="N58" s="24"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2" t="s">
        <v>83</v>
      </c>
      <c r="B59" s="25" t="s">
        <v>229</v>
      </c>
      <c r="C59" s="22" t="s">
        <v>171</v>
      </c>
      <c r="D59" s="22">
        <v>100</v>
      </c>
      <c r="E59" s="22">
        <v>-10</v>
      </c>
      <c r="F59" s="22">
        <v>90</v>
      </c>
      <c r="G59" s="22">
        <v>60.95</v>
      </c>
      <c r="H59" s="22">
        <v>60.95</v>
      </c>
      <c r="I59" s="22">
        <v>60.95</v>
      </c>
      <c r="J59" s="22">
        <v>60.95</v>
      </c>
      <c r="K59" s="22">
        <v>29.05</v>
      </c>
      <c r="L59" s="22">
        <v>29.05</v>
      </c>
      <c r="M59" s="22">
        <f t="shared" si="0"/>
        <v>0</v>
      </c>
      <c r="N59" s="24">
        <f t="shared" si="1"/>
        <v>0.67722222222222228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2" t="s">
        <v>83</v>
      </c>
      <c r="B60" s="25" t="s">
        <v>229</v>
      </c>
      <c r="C60" s="22" t="s">
        <v>172</v>
      </c>
      <c r="D60" s="22">
        <v>100</v>
      </c>
      <c r="E60" s="22">
        <v>-10</v>
      </c>
      <c r="F60" s="22">
        <v>90</v>
      </c>
      <c r="G60" s="22">
        <v>60.95</v>
      </c>
      <c r="H60" s="22">
        <v>60.95</v>
      </c>
      <c r="I60" s="22">
        <v>60.95</v>
      </c>
      <c r="J60" s="22">
        <v>60.95</v>
      </c>
      <c r="K60" s="22">
        <v>29.05</v>
      </c>
      <c r="L60" s="22">
        <v>29.05</v>
      </c>
      <c r="M60" s="22">
        <f t="shared" si="0"/>
        <v>0</v>
      </c>
      <c r="N60" s="24">
        <f t="shared" si="1"/>
        <v>0.67722222222222228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2" t="s">
        <v>84</v>
      </c>
      <c r="B61" s="25" t="s">
        <v>229</v>
      </c>
      <c r="C61" s="22" t="s">
        <v>173</v>
      </c>
      <c r="D61" s="22">
        <v>100</v>
      </c>
      <c r="E61" s="22">
        <v>-10</v>
      </c>
      <c r="F61" s="22">
        <v>90</v>
      </c>
      <c r="G61" s="22">
        <v>60.95</v>
      </c>
      <c r="H61" s="22">
        <v>60.95</v>
      </c>
      <c r="I61" s="22">
        <v>60.95</v>
      </c>
      <c r="J61" s="22">
        <v>60.95</v>
      </c>
      <c r="K61" s="22">
        <v>29.05</v>
      </c>
      <c r="L61" s="22">
        <v>29.05</v>
      </c>
      <c r="M61" s="22">
        <f t="shared" si="0"/>
        <v>0</v>
      </c>
      <c r="N61" s="24">
        <f t="shared" si="1"/>
        <v>0.67722222222222228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2" t="s">
        <v>85</v>
      </c>
      <c r="B62" s="25" t="s">
        <v>229</v>
      </c>
      <c r="C62" s="22" t="s">
        <v>174</v>
      </c>
      <c r="D62" s="22">
        <v>5581.18</v>
      </c>
      <c r="E62" s="22">
        <v>2472.19</v>
      </c>
      <c r="F62" s="22">
        <v>8053.37</v>
      </c>
      <c r="G62" s="22">
        <v>2785.44</v>
      </c>
      <c r="H62" s="22">
        <v>2785.44</v>
      </c>
      <c r="I62" s="22">
        <v>2785.44</v>
      </c>
      <c r="J62" s="22">
        <v>2785.44</v>
      </c>
      <c r="K62" s="22">
        <v>5267.93</v>
      </c>
      <c r="L62" s="22">
        <v>5267.93</v>
      </c>
      <c r="M62" s="22">
        <f t="shared" si="0"/>
        <v>0</v>
      </c>
      <c r="N62" s="24">
        <f t="shared" si="1"/>
        <v>0.34587259743436599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2" t="s">
        <v>85</v>
      </c>
      <c r="B63" s="25" t="s">
        <v>229</v>
      </c>
      <c r="C63" s="22" t="s">
        <v>175</v>
      </c>
      <c r="D63" s="22">
        <v>4000</v>
      </c>
      <c r="E63" s="22">
        <v>2072.19</v>
      </c>
      <c r="F63" s="22">
        <v>6072.19</v>
      </c>
      <c r="G63" s="22">
        <v>1309.06</v>
      </c>
      <c r="H63" s="22">
        <v>1309.06</v>
      </c>
      <c r="I63" s="22">
        <v>1309.06</v>
      </c>
      <c r="J63" s="22">
        <v>1309.06</v>
      </c>
      <c r="K63" s="22">
        <v>4763.13</v>
      </c>
      <c r="L63" s="22">
        <v>4763.13</v>
      </c>
      <c r="M63" s="22">
        <f t="shared" si="0"/>
        <v>0</v>
      </c>
      <c r="N63" s="24">
        <f t="shared" si="1"/>
        <v>0.21558284572781813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2" t="s">
        <v>86</v>
      </c>
      <c r="B64" s="25" t="s">
        <v>229</v>
      </c>
      <c r="C64" s="22" t="s">
        <v>176</v>
      </c>
      <c r="D64" s="22">
        <v>4000</v>
      </c>
      <c r="E64" s="22">
        <v>2072.19</v>
      </c>
      <c r="F64" s="22">
        <v>6072.19</v>
      </c>
      <c r="G64" s="22">
        <v>1309.06</v>
      </c>
      <c r="H64" s="22">
        <v>1309.06</v>
      </c>
      <c r="I64" s="22">
        <v>1309.06</v>
      </c>
      <c r="J64" s="22">
        <v>1309.06</v>
      </c>
      <c r="K64" s="22">
        <v>4763.13</v>
      </c>
      <c r="L64" s="22">
        <v>4763.13</v>
      </c>
      <c r="M64" s="22">
        <f t="shared" si="0"/>
        <v>0</v>
      </c>
      <c r="N64" s="24">
        <f t="shared" si="1"/>
        <v>0.21558284572781813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2" t="s">
        <v>86</v>
      </c>
      <c r="B65" s="25" t="s">
        <v>229</v>
      </c>
      <c r="C65" s="22" t="s">
        <v>177</v>
      </c>
      <c r="D65" s="22">
        <v>181.18</v>
      </c>
      <c r="E65" s="22">
        <v>0</v>
      </c>
      <c r="F65" s="22">
        <v>181.18</v>
      </c>
      <c r="G65" s="22">
        <v>93.18</v>
      </c>
      <c r="H65" s="22">
        <v>93.18</v>
      </c>
      <c r="I65" s="22">
        <v>93.18</v>
      </c>
      <c r="J65" s="22">
        <v>93.18</v>
      </c>
      <c r="K65" s="22">
        <v>88</v>
      </c>
      <c r="L65" s="22">
        <v>88</v>
      </c>
      <c r="M65" s="22">
        <f t="shared" si="0"/>
        <v>0</v>
      </c>
      <c r="N65" s="24">
        <f t="shared" si="1"/>
        <v>0.51429517606799868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2" t="s">
        <v>87</v>
      </c>
      <c r="B66" s="25" t="s">
        <v>229</v>
      </c>
      <c r="C66" s="22" t="s">
        <v>178</v>
      </c>
      <c r="D66" s="22">
        <v>181.18</v>
      </c>
      <c r="E66" s="22">
        <v>0</v>
      </c>
      <c r="F66" s="22">
        <v>181.18</v>
      </c>
      <c r="G66" s="22">
        <v>93.18</v>
      </c>
      <c r="H66" s="22">
        <v>93.18</v>
      </c>
      <c r="I66" s="22">
        <v>93.18</v>
      </c>
      <c r="J66" s="22">
        <v>93.18</v>
      </c>
      <c r="K66" s="22">
        <v>88</v>
      </c>
      <c r="L66" s="22">
        <v>88</v>
      </c>
      <c r="M66" s="22">
        <f t="shared" si="0"/>
        <v>0</v>
      </c>
      <c r="N66" s="24">
        <f t="shared" si="1"/>
        <v>0.51429517606799868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2" t="s">
        <v>87</v>
      </c>
      <c r="B67" s="25" t="s">
        <v>229</v>
      </c>
      <c r="C67" s="22" t="s">
        <v>179</v>
      </c>
      <c r="D67" s="22">
        <v>1400</v>
      </c>
      <c r="E67" s="22">
        <v>400</v>
      </c>
      <c r="F67" s="22">
        <v>1800</v>
      </c>
      <c r="G67" s="22">
        <v>1383.2</v>
      </c>
      <c r="H67" s="22">
        <v>1383.2</v>
      </c>
      <c r="I67" s="22">
        <v>1383.2</v>
      </c>
      <c r="J67" s="22">
        <v>1383.2</v>
      </c>
      <c r="K67" s="22">
        <v>416.8</v>
      </c>
      <c r="L67" s="22">
        <v>416.8</v>
      </c>
      <c r="M67" s="22">
        <f t="shared" ref="M67:M121" si="2">+L67+J67-F67</f>
        <v>0</v>
      </c>
      <c r="N67" s="24">
        <f t="shared" ref="N67:N121" si="3">+J67/F67</f>
        <v>0.76844444444444449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2" t="s">
        <v>88</v>
      </c>
      <c r="B68" s="25" t="s">
        <v>229</v>
      </c>
      <c r="C68" s="22" t="s">
        <v>180</v>
      </c>
      <c r="D68" s="22">
        <v>1400</v>
      </c>
      <c r="E68" s="22">
        <v>400</v>
      </c>
      <c r="F68" s="22">
        <v>1800</v>
      </c>
      <c r="G68" s="22">
        <v>1383.2</v>
      </c>
      <c r="H68" s="22">
        <v>1383.2</v>
      </c>
      <c r="I68" s="22">
        <v>1383.2</v>
      </c>
      <c r="J68" s="22">
        <v>1383.2</v>
      </c>
      <c r="K68" s="22">
        <v>416.8</v>
      </c>
      <c r="L68" s="22">
        <v>416.8</v>
      </c>
      <c r="M68" s="22">
        <f t="shared" si="2"/>
        <v>0</v>
      </c>
      <c r="N68" s="24">
        <f t="shared" si="3"/>
        <v>0.76844444444444449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2" t="s">
        <v>89</v>
      </c>
      <c r="B69" s="25" t="s">
        <v>229</v>
      </c>
      <c r="C69" s="22" t="s">
        <v>181</v>
      </c>
      <c r="D69" s="22">
        <v>90440.53</v>
      </c>
      <c r="E69" s="22">
        <v>-73760.899999999994</v>
      </c>
      <c r="F69" s="22">
        <v>16679.63</v>
      </c>
      <c r="G69" s="22">
        <v>73.92</v>
      </c>
      <c r="H69" s="22">
        <v>73.92</v>
      </c>
      <c r="I69" s="22">
        <v>73.92</v>
      </c>
      <c r="J69" s="22">
        <v>73.92</v>
      </c>
      <c r="K69" s="22">
        <v>16605.71</v>
      </c>
      <c r="L69" s="22">
        <v>16605.71</v>
      </c>
      <c r="M69" s="22">
        <f t="shared" si="2"/>
        <v>0</v>
      </c>
      <c r="N69" s="24">
        <f t="shared" si="3"/>
        <v>4.431752982530188E-3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2" t="s">
        <v>89</v>
      </c>
      <c r="B70" s="25" t="s">
        <v>229</v>
      </c>
      <c r="C70" s="22" t="s">
        <v>182</v>
      </c>
      <c r="D70" s="22">
        <v>87440.53</v>
      </c>
      <c r="E70" s="22">
        <v>-76056.899999999994</v>
      </c>
      <c r="F70" s="22">
        <v>11383.63</v>
      </c>
      <c r="G70" s="22">
        <v>0</v>
      </c>
      <c r="H70" s="22">
        <v>0</v>
      </c>
      <c r="I70" s="22">
        <v>0</v>
      </c>
      <c r="J70" s="22">
        <v>0</v>
      </c>
      <c r="K70" s="22">
        <v>11383.63</v>
      </c>
      <c r="L70" s="22">
        <v>11383.63</v>
      </c>
      <c r="M70" s="22">
        <f t="shared" si="2"/>
        <v>0</v>
      </c>
      <c r="N70" s="24">
        <f t="shared" si="3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2" t="s">
        <v>90</v>
      </c>
      <c r="B71" s="25" t="s">
        <v>229</v>
      </c>
      <c r="C71" s="22" t="s">
        <v>183</v>
      </c>
      <c r="D71" s="22">
        <v>87440.53</v>
      </c>
      <c r="E71" s="22">
        <v>-76056.899999999994</v>
      </c>
      <c r="F71" s="22">
        <v>11383.63</v>
      </c>
      <c r="G71" s="22">
        <v>0</v>
      </c>
      <c r="H71" s="22">
        <v>0</v>
      </c>
      <c r="I71" s="22">
        <v>0</v>
      </c>
      <c r="J71" s="22">
        <v>0</v>
      </c>
      <c r="K71" s="22">
        <v>11383.63</v>
      </c>
      <c r="L71" s="22">
        <v>11383.63</v>
      </c>
      <c r="M71" s="22">
        <f t="shared" si="2"/>
        <v>0</v>
      </c>
      <c r="N71" s="24">
        <f t="shared" si="3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2" t="s">
        <v>90</v>
      </c>
      <c r="B72" s="25" t="s">
        <v>229</v>
      </c>
      <c r="C72" s="22" t="s">
        <v>184</v>
      </c>
      <c r="D72" s="22">
        <v>700</v>
      </c>
      <c r="E72" s="22">
        <v>4596</v>
      </c>
      <c r="F72" s="22">
        <v>5296</v>
      </c>
      <c r="G72" s="22">
        <v>73.92</v>
      </c>
      <c r="H72" s="22">
        <v>73.92</v>
      </c>
      <c r="I72" s="22">
        <v>73.92</v>
      </c>
      <c r="J72" s="22">
        <v>73.92</v>
      </c>
      <c r="K72" s="22">
        <v>5222.08</v>
      </c>
      <c r="L72" s="22">
        <v>5222.08</v>
      </c>
      <c r="M72" s="22">
        <f t="shared" si="2"/>
        <v>0</v>
      </c>
      <c r="N72" s="24"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2" t="s">
        <v>91</v>
      </c>
      <c r="B73" s="25" t="s">
        <v>229</v>
      </c>
      <c r="C73" s="22" t="s">
        <v>185</v>
      </c>
      <c r="D73" s="22">
        <v>700</v>
      </c>
      <c r="E73" s="22">
        <v>4596</v>
      </c>
      <c r="F73" s="22">
        <v>5296</v>
      </c>
      <c r="G73" s="22">
        <v>73.92</v>
      </c>
      <c r="H73" s="22">
        <v>73.92</v>
      </c>
      <c r="I73" s="22">
        <v>73.92</v>
      </c>
      <c r="J73" s="22">
        <v>73.92</v>
      </c>
      <c r="K73" s="22">
        <v>5222.08</v>
      </c>
      <c r="L73" s="22">
        <v>5222.08</v>
      </c>
      <c r="M73" s="22">
        <f t="shared" si="2"/>
        <v>0</v>
      </c>
      <c r="N73" s="24"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2" t="s">
        <v>91</v>
      </c>
      <c r="B74" s="25" t="s">
        <v>229</v>
      </c>
      <c r="C74" s="22" t="s">
        <v>186</v>
      </c>
      <c r="D74" s="22">
        <v>2300</v>
      </c>
      <c r="E74" s="22">
        <v>-2300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f t="shared" si="2"/>
        <v>0</v>
      </c>
      <c r="N74" s="24"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2" t="s">
        <v>92</v>
      </c>
      <c r="B75" s="25" t="s">
        <v>229</v>
      </c>
      <c r="C75" s="22" t="s">
        <v>187</v>
      </c>
      <c r="D75" s="22">
        <v>2300</v>
      </c>
      <c r="E75" s="22">
        <v>-2300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f t="shared" si="2"/>
        <v>0</v>
      </c>
      <c r="N75" s="24"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2" t="s">
        <v>93</v>
      </c>
      <c r="B76" s="25" t="s">
        <v>229</v>
      </c>
      <c r="C76" s="22" t="s">
        <v>188</v>
      </c>
      <c r="D76" s="22">
        <v>27936</v>
      </c>
      <c r="E76" s="22">
        <v>-7762.96</v>
      </c>
      <c r="F76" s="22">
        <v>20173.04</v>
      </c>
      <c r="G76" s="22">
        <v>12015.35</v>
      </c>
      <c r="H76" s="22">
        <v>12015.35</v>
      </c>
      <c r="I76" s="22">
        <v>12015.35</v>
      </c>
      <c r="J76" s="22">
        <v>12015.35</v>
      </c>
      <c r="K76" s="22">
        <v>8157.69</v>
      </c>
      <c r="L76" s="22">
        <v>8157.69</v>
      </c>
      <c r="M76" s="22">
        <f t="shared" si="2"/>
        <v>0</v>
      </c>
      <c r="N76" s="24">
        <f t="shared" si="3"/>
        <v>0.59561424554752285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2" t="s">
        <v>93</v>
      </c>
      <c r="B77" s="25" t="s">
        <v>229</v>
      </c>
      <c r="C77" s="22" t="s">
        <v>189</v>
      </c>
      <c r="D77" s="22">
        <v>23112</v>
      </c>
      <c r="E77" s="22">
        <v>-6402.96</v>
      </c>
      <c r="F77" s="22">
        <v>16709.04</v>
      </c>
      <c r="G77" s="22">
        <v>10333.040000000001</v>
      </c>
      <c r="H77" s="22">
        <v>10333.040000000001</v>
      </c>
      <c r="I77" s="22">
        <v>10333.040000000001</v>
      </c>
      <c r="J77" s="22">
        <v>10333.040000000001</v>
      </c>
      <c r="K77" s="22">
        <v>6376</v>
      </c>
      <c r="L77" s="22">
        <v>6376</v>
      </c>
      <c r="M77" s="22">
        <f t="shared" si="2"/>
        <v>0</v>
      </c>
      <c r="N77" s="24">
        <f t="shared" si="3"/>
        <v>0.61841015402440835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2" t="s">
        <v>94</v>
      </c>
      <c r="B78" s="25" t="s">
        <v>229</v>
      </c>
      <c r="C78" s="22" t="s">
        <v>190</v>
      </c>
      <c r="D78" s="22">
        <v>23112</v>
      </c>
      <c r="E78" s="22">
        <v>-6402.96</v>
      </c>
      <c r="F78" s="22">
        <v>16709.04</v>
      </c>
      <c r="G78" s="22">
        <v>10333.040000000001</v>
      </c>
      <c r="H78" s="22">
        <v>10333.040000000001</v>
      </c>
      <c r="I78" s="22">
        <v>10333.040000000001</v>
      </c>
      <c r="J78" s="22">
        <v>10333.040000000001</v>
      </c>
      <c r="K78" s="22">
        <v>6376</v>
      </c>
      <c r="L78" s="22">
        <v>6376</v>
      </c>
      <c r="M78" s="22">
        <f t="shared" si="2"/>
        <v>0</v>
      </c>
      <c r="N78" s="24">
        <f t="shared" si="3"/>
        <v>0.61841015402440835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2" t="s">
        <v>94</v>
      </c>
      <c r="B79" s="25" t="s">
        <v>229</v>
      </c>
      <c r="C79" s="22" t="s">
        <v>191</v>
      </c>
      <c r="D79" s="22">
        <v>3000</v>
      </c>
      <c r="E79" s="22">
        <v>-600</v>
      </c>
      <c r="F79" s="22">
        <v>2400</v>
      </c>
      <c r="G79" s="22">
        <v>1553.07</v>
      </c>
      <c r="H79" s="22">
        <v>1553.07</v>
      </c>
      <c r="I79" s="22">
        <v>1553.07</v>
      </c>
      <c r="J79" s="22">
        <v>1553.07</v>
      </c>
      <c r="K79" s="22">
        <v>846.93</v>
      </c>
      <c r="L79" s="22">
        <v>846.93</v>
      </c>
      <c r="M79" s="22">
        <f t="shared" si="2"/>
        <v>0</v>
      </c>
      <c r="N79" s="24">
        <f t="shared" si="3"/>
        <v>0.64711249999999998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2" t="s">
        <v>95</v>
      </c>
      <c r="B80" s="25" t="s">
        <v>229</v>
      </c>
      <c r="C80" s="22" t="s">
        <v>192</v>
      </c>
      <c r="D80" s="22">
        <v>3000</v>
      </c>
      <c r="E80" s="22">
        <v>-600</v>
      </c>
      <c r="F80" s="22">
        <v>2400</v>
      </c>
      <c r="G80" s="22">
        <v>1553.07</v>
      </c>
      <c r="H80" s="22">
        <v>1553.07</v>
      </c>
      <c r="I80" s="22">
        <v>1553.07</v>
      </c>
      <c r="J80" s="22">
        <v>1553.07</v>
      </c>
      <c r="K80" s="22">
        <v>846.93</v>
      </c>
      <c r="L80" s="22">
        <v>846.93</v>
      </c>
      <c r="M80" s="22">
        <f t="shared" si="2"/>
        <v>0</v>
      </c>
      <c r="N80" s="24">
        <f t="shared" si="3"/>
        <v>0.64711249999999998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2" t="s">
        <v>95</v>
      </c>
      <c r="B81" s="25" t="s">
        <v>229</v>
      </c>
      <c r="C81" s="22" t="s">
        <v>193</v>
      </c>
      <c r="D81" s="22">
        <v>1824</v>
      </c>
      <c r="E81" s="22">
        <v>-760</v>
      </c>
      <c r="F81" s="22">
        <v>1064</v>
      </c>
      <c r="G81" s="22">
        <v>129.24</v>
      </c>
      <c r="H81" s="22">
        <v>129.24</v>
      </c>
      <c r="I81" s="22">
        <v>129.24</v>
      </c>
      <c r="J81" s="22">
        <v>129.24</v>
      </c>
      <c r="K81" s="22">
        <v>934.76</v>
      </c>
      <c r="L81" s="22">
        <v>934.76</v>
      </c>
      <c r="M81" s="22">
        <f t="shared" si="2"/>
        <v>0</v>
      </c>
      <c r="N81" s="24">
        <f t="shared" si="3"/>
        <v>0.12146616541353385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2" t="s">
        <v>96</v>
      </c>
      <c r="B82" s="25" t="s">
        <v>229</v>
      </c>
      <c r="C82" s="22" t="s">
        <v>194</v>
      </c>
      <c r="D82" s="22">
        <v>1824</v>
      </c>
      <c r="E82" s="22">
        <v>-760</v>
      </c>
      <c r="F82" s="22">
        <v>1064</v>
      </c>
      <c r="G82" s="22">
        <v>129.24</v>
      </c>
      <c r="H82" s="22">
        <v>129.24</v>
      </c>
      <c r="I82" s="22">
        <v>129.24</v>
      </c>
      <c r="J82" s="22">
        <v>129.24</v>
      </c>
      <c r="K82" s="22">
        <v>934.76</v>
      </c>
      <c r="L82" s="22">
        <v>934.76</v>
      </c>
      <c r="M82" s="22">
        <f t="shared" si="2"/>
        <v>0</v>
      </c>
      <c r="N82" s="24">
        <f t="shared" si="3"/>
        <v>0.12146616541353385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2" t="s">
        <v>97</v>
      </c>
      <c r="B83" s="25" t="s">
        <v>229</v>
      </c>
      <c r="C83" s="22" t="s">
        <v>195</v>
      </c>
      <c r="D83" s="22">
        <v>8076</v>
      </c>
      <c r="E83" s="22">
        <v>520</v>
      </c>
      <c r="F83" s="22">
        <v>8596</v>
      </c>
      <c r="G83" s="22">
        <v>4919.37</v>
      </c>
      <c r="H83" s="22">
        <v>4919.37</v>
      </c>
      <c r="I83" s="22">
        <v>4919.37</v>
      </c>
      <c r="J83" s="22">
        <v>4919.37</v>
      </c>
      <c r="K83" s="22">
        <v>3676.63</v>
      </c>
      <c r="L83" s="22">
        <v>3676.63</v>
      </c>
      <c r="M83" s="22">
        <f t="shared" si="2"/>
        <v>0</v>
      </c>
      <c r="N83" s="24">
        <f t="shared" si="3"/>
        <v>0.57228594695207069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2" t="s">
        <v>97</v>
      </c>
      <c r="B84" s="25" t="s">
        <v>229</v>
      </c>
      <c r="C84" s="22" t="s">
        <v>196</v>
      </c>
      <c r="D84" s="22">
        <v>500</v>
      </c>
      <c r="E84" s="22">
        <v>0</v>
      </c>
      <c r="F84" s="22">
        <v>500</v>
      </c>
      <c r="G84" s="22">
        <v>250.26</v>
      </c>
      <c r="H84" s="22">
        <v>250.26</v>
      </c>
      <c r="I84" s="22">
        <v>250.26</v>
      </c>
      <c r="J84" s="22">
        <v>250.26</v>
      </c>
      <c r="K84" s="22">
        <v>249.74</v>
      </c>
      <c r="L84" s="22">
        <v>249.74</v>
      </c>
      <c r="M84" s="22">
        <f t="shared" si="2"/>
        <v>0</v>
      </c>
      <c r="N84" s="24">
        <f t="shared" si="3"/>
        <v>0.50051999999999996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2" t="s">
        <v>98</v>
      </c>
      <c r="B85" s="25" t="s">
        <v>229</v>
      </c>
      <c r="C85" s="22" t="s">
        <v>197</v>
      </c>
      <c r="D85" s="22">
        <v>500</v>
      </c>
      <c r="E85" s="22">
        <v>0</v>
      </c>
      <c r="F85" s="22">
        <v>500</v>
      </c>
      <c r="G85" s="22">
        <v>250.26</v>
      </c>
      <c r="H85" s="22">
        <v>250.26</v>
      </c>
      <c r="I85" s="22">
        <v>250.26</v>
      </c>
      <c r="J85" s="22">
        <v>250.26</v>
      </c>
      <c r="K85" s="22">
        <v>249.74</v>
      </c>
      <c r="L85" s="22">
        <v>249.74</v>
      </c>
      <c r="M85" s="22">
        <f t="shared" si="2"/>
        <v>0</v>
      </c>
      <c r="N85" s="24">
        <f t="shared" si="3"/>
        <v>0.50051999999999996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2" t="s">
        <v>98</v>
      </c>
      <c r="B86" s="25" t="s">
        <v>229</v>
      </c>
      <c r="C86" s="22" t="s">
        <v>198</v>
      </c>
      <c r="D86" s="22">
        <v>1576</v>
      </c>
      <c r="E86" s="22">
        <v>-1200</v>
      </c>
      <c r="F86" s="22">
        <v>376</v>
      </c>
      <c r="G86" s="22">
        <v>211.36</v>
      </c>
      <c r="H86" s="22">
        <v>211.36</v>
      </c>
      <c r="I86" s="22">
        <v>211.36</v>
      </c>
      <c r="J86" s="22">
        <v>211.36</v>
      </c>
      <c r="K86" s="22">
        <v>164.64</v>
      </c>
      <c r="L86" s="22">
        <v>164.64</v>
      </c>
      <c r="M86" s="22">
        <f t="shared" si="2"/>
        <v>0</v>
      </c>
      <c r="N86" s="24">
        <f t="shared" si="3"/>
        <v>0.56212765957446809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2" t="s">
        <v>99</v>
      </c>
      <c r="B87" s="25" t="s">
        <v>229</v>
      </c>
      <c r="C87" s="22" t="s">
        <v>199</v>
      </c>
      <c r="D87" s="22">
        <v>1576</v>
      </c>
      <c r="E87" s="22">
        <v>-1200</v>
      </c>
      <c r="F87" s="22">
        <v>376</v>
      </c>
      <c r="G87" s="22">
        <v>211.36</v>
      </c>
      <c r="H87" s="22">
        <v>211.36</v>
      </c>
      <c r="I87" s="22">
        <v>211.36</v>
      </c>
      <c r="J87" s="22">
        <v>211.36</v>
      </c>
      <c r="K87" s="22">
        <v>164.64</v>
      </c>
      <c r="L87" s="22">
        <v>164.64</v>
      </c>
      <c r="M87" s="22">
        <f t="shared" si="2"/>
        <v>0</v>
      </c>
      <c r="N87" s="24">
        <f t="shared" si="3"/>
        <v>0.56212765957446809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2" t="s">
        <v>99</v>
      </c>
      <c r="B88" s="25" t="s">
        <v>229</v>
      </c>
      <c r="C88" s="22" t="s">
        <v>200</v>
      </c>
      <c r="D88" s="22">
        <v>1400</v>
      </c>
      <c r="E88" s="22">
        <v>-680</v>
      </c>
      <c r="F88" s="22">
        <v>720</v>
      </c>
      <c r="G88" s="22">
        <v>700</v>
      </c>
      <c r="H88" s="22">
        <v>700</v>
      </c>
      <c r="I88" s="22">
        <v>700</v>
      </c>
      <c r="J88" s="22">
        <v>700</v>
      </c>
      <c r="K88" s="22">
        <v>20</v>
      </c>
      <c r="L88" s="22">
        <v>20</v>
      </c>
      <c r="M88" s="22">
        <f t="shared" si="2"/>
        <v>0</v>
      </c>
      <c r="N88" s="24">
        <f t="shared" si="3"/>
        <v>0.97222222222222221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2" t="s">
        <v>100</v>
      </c>
      <c r="B89" s="25" t="s">
        <v>229</v>
      </c>
      <c r="C89" s="22" t="s">
        <v>201</v>
      </c>
      <c r="D89" s="22">
        <v>1400</v>
      </c>
      <c r="E89" s="22">
        <v>-680</v>
      </c>
      <c r="F89" s="22">
        <v>720</v>
      </c>
      <c r="G89" s="22">
        <v>700</v>
      </c>
      <c r="H89" s="22">
        <v>700</v>
      </c>
      <c r="I89" s="22">
        <v>700</v>
      </c>
      <c r="J89" s="22">
        <v>700</v>
      </c>
      <c r="K89" s="22">
        <v>20</v>
      </c>
      <c r="L89" s="22">
        <v>20</v>
      </c>
      <c r="M89" s="22">
        <f t="shared" si="2"/>
        <v>0</v>
      </c>
      <c r="N89" s="24">
        <f t="shared" si="3"/>
        <v>0.97222222222222221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2" t="s">
        <v>100</v>
      </c>
      <c r="B90" s="25" t="s">
        <v>229</v>
      </c>
      <c r="C90" s="22" t="s">
        <v>202</v>
      </c>
      <c r="D90" s="22">
        <v>2000</v>
      </c>
      <c r="E90" s="22">
        <v>400</v>
      </c>
      <c r="F90" s="22">
        <v>2400</v>
      </c>
      <c r="G90" s="22">
        <v>1909.24</v>
      </c>
      <c r="H90" s="22">
        <v>1909.24</v>
      </c>
      <c r="I90" s="22">
        <v>1909.24</v>
      </c>
      <c r="J90" s="22">
        <v>1909.24</v>
      </c>
      <c r="K90" s="22">
        <v>490.76</v>
      </c>
      <c r="L90" s="22">
        <v>490.76</v>
      </c>
      <c r="M90" s="22">
        <f t="shared" si="2"/>
        <v>0</v>
      </c>
      <c r="N90" s="24">
        <f t="shared" si="3"/>
        <v>0.79551666666666665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2" t="s">
        <v>101</v>
      </c>
      <c r="B91" s="25" t="s">
        <v>229</v>
      </c>
      <c r="C91" s="22" t="s">
        <v>203</v>
      </c>
      <c r="D91" s="22">
        <v>2000</v>
      </c>
      <c r="E91" s="22">
        <v>400</v>
      </c>
      <c r="F91" s="22">
        <v>2400</v>
      </c>
      <c r="G91" s="22">
        <v>1909.24</v>
      </c>
      <c r="H91" s="22">
        <v>1909.24</v>
      </c>
      <c r="I91" s="22">
        <v>1909.24</v>
      </c>
      <c r="J91" s="22">
        <v>1909.24</v>
      </c>
      <c r="K91" s="22">
        <v>490.76</v>
      </c>
      <c r="L91" s="22">
        <v>490.76</v>
      </c>
      <c r="M91" s="22">
        <f t="shared" si="2"/>
        <v>0</v>
      </c>
      <c r="N91" s="24">
        <f t="shared" si="3"/>
        <v>0.79551666666666665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2" t="s">
        <v>101</v>
      </c>
      <c r="B92" s="25" t="s">
        <v>229</v>
      </c>
      <c r="C92" s="22" t="s">
        <v>204</v>
      </c>
      <c r="D92" s="22">
        <v>1500</v>
      </c>
      <c r="E92" s="22">
        <v>500</v>
      </c>
      <c r="F92" s="22">
        <v>2000</v>
      </c>
      <c r="G92" s="22">
        <v>1074.3399999999999</v>
      </c>
      <c r="H92" s="22">
        <v>1074.3399999999999</v>
      </c>
      <c r="I92" s="22">
        <v>1074.3399999999999</v>
      </c>
      <c r="J92" s="22">
        <v>1074.3399999999999</v>
      </c>
      <c r="K92" s="22">
        <v>925.66</v>
      </c>
      <c r="L92" s="22">
        <v>925.66</v>
      </c>
      <c r="M92" s="22">
        <f t="shared" si="2"/>
        <v>0</v>
      </c>
      <c r="N92" s="24">
        <f t="shared" si="3"/>
        <v>0.53716999999999993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2" t="s">
        <v>102</v>
      </c>
      <c r="B93" s="25" t="s">
        <v>229</v>
      </c>
      <c r="C93" s="22" t="s">
        <v>205</v>
      </c>
      <c r="D93" s="22">
        <v>1500</v>
      </c>
      <c r="E93" s="22">
        <v>500</v>
      </c>
      <c r="F93" s="22">
        <v>2000</v>
      </c>
      <c r="G93" s="22">
        <v>1074.3399999999999</v>
      </c>
      <c r="H93" s="22">
        <v>1074.3399999999999</v>
      </c>
      <c r="I93" s="22">
        <v>1074.3399999999999</v>
      </c>
      <c r="J93" s="22">
        <v>1074.3399999999999</v>
      </c>
      <c r="K93" s="22">
        <v>925.66</v>
      </c>
      <c r="L93" s="22">
        <v>925.66</v>
      </c>
      <c r="M93" s="22">
        <f t="shared" si="2"/>
        <v>0</v>
      </c>
      <c r="N93" s="24">
        <f t="shared" si="3"/>
        <v>0.53716999999999993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2" t="s">
        <v>102</v>
      </c>
      <c r="B94" s="25" t="s">
        <v>229</v>
      </c>
      <c r="C94" s="22" t="s">
        <v>206</v>
      </c>
      <c r="D94" s="22">
        <v>700</v>
      </c>
      <c r="E94" s="22">
        <v>1600</v>
      </c>
      <c r="F94" s="22">
        <v>2300</v>
      </c>
      <c r="G94" s="22">
        <v>649.6</v>
      </c>
      <c r="H94" s="22">
        <v>649.6</v>
      </c>
      <c r="I94" s="22">
        <v>649.6</v>
      </c>
      <c r="J94" s="22">
        <v>649.6</v>
      </c>
      <c r="K94" s="22">
        <v>1650.4</v>
      </c>
      <c r="L94" s="22">
        <v>1650.4</v>
      </c>
      <c r="M94" s="22">
        <f t="shared" si="2"/>
        <v>0</v>
      </c>
      <c r="N94" s="24">
        <f t="shared" si="3"/>
        <v>0.28243478260869564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2" t="s">
        <v>103</v>
      </c>
      <c r="B95" s="25" t="s">
        <v>229</v>
      </c>
      <c r="C95" s="22" t="s">
        <v>207</v>
      </c>
      <c r="D95" s="22">
        <v>700</v>
      </c>
      <c r="E95" s="22">
        <v>1600</v>
      </c>
      <c r="F95" s="22">
        <v>2300</v>
      </c>
      <c r="G95" s="22">
        <v>649.6</v>
      </c>
      <c r="H95" s="22">
        <v>649.6</v>
      </c>
      <c r="I95" s="22">
        <v>649.6</v>
      </c>
      <c r="J95" s="22">
        <v>649.6</v>
      </c>
      <c r="K95" s="22">
        <v>1650.4</v>
      </c>
      <c r="L95" s="22">
        <v>1650.4</v>
      </c>
      <c r="M95" s="22">
        <f t="shared" si="2"/>
        <v>0</v>
      </c>
      <c r="N95" s="24">
        <f t="shared" si="3"/>
        <v>0.28243478260869564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2" t="s">
        <v>103</v>
      </c>
      <c r="B96" s="25" t="s">
        <v>229</v>
      </c>
      <c r="C96" s="22" t="s">
        <v>208</v>
      </c>
      <c r="D96" s="22">
        <v>400</v>
      </c>
      <c r="E96" s="22">
        <v>-100</v>
      </c>
      <c r="F96" s="22">
        <v>300</v>
      </c>
      <c r="G96" s="22">
        <v>124.57</v>
      </c>
      <c r="H96" s="22">
        <v>124.57</v>
      </c>
      <c r="I96" s="22">
        <v>124.57</v>
      </c>
      <c r="J96" s="22">
        <v>124.57</v>
      </c>
      <c r="K96" s="22">
        <v>175.43</v>
      </c>
      <c r="L96" s="22">
        <v>175.43</v>
      </c>
      <c r="M96" s="22">
        <f t="shared" si="2"/>
        <v>0</v>
      </c>
      <c r="N96" s="24">
        <f t="shared" si="3"/>
        <v>0.41523333333333329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2" t="s">
        <v>233</v>
      </c>
      <c r="B97" s="25" t="s">
        <v>229</v>
      </c>
      <c r="C97" s="22" t="s">
        <v>235</v>
      </c>
      <c r="D97" s="22">
        <v>400</v>
      </c>
      <c r="E97" s="22">
        <v>-100</v>
      </c>
      <c r="F97" s="22">
        <v>300</v>
      </c>
      <c r="G97" s="22">
        <v>124.57</v>
      </c>
      <c r="H97" s="22">
        <v>124.57</v>
      </c>
      <c r="I97" s="22">
        <v>124.57</v>
      </c>
      <c r="J97" s="22">
        <v>124.57</v>
      </c>
      <c r="K97" s="22">
        <v>175.43</v>
      </c>
      <c r="L97" s="22">
        <v>175.43</v>
      </c>
      <c r="M97" s="22">
        <f t="shared" si="2"/>
        <v>0</v>
      </c>
      <c r="N97" s="24">
        <f t="shared" si="3"/>
        <v>0.41523333333333329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2" t="s">
        <v>234</v>
      </c>
      <c r="B98" s="25" t="s">
        <v>229</v>
      </c>
      <c r="C98" s="22" t="s">
        <v>236</v>
      </c>
      <c r="D98" s="22">
        <v>0</v>
      </c>
      <c r="E98" s="22">
        <v>824.32</v>
      </c>
      <c r="F98" s="22">
        <v>824.32</v>
      </c>
      <c r="G98" s="22">
        <v>0</v>
      </c>
      <c r="H98" s="22">
        <v>0</v>
      </c>
      <c r="I98" s="22">
        <v>0</v>
      </c>
      <c r="J98" s="22">
        <v>0</v>
      </c>
      <c r="K98" s="22">
        <v>824.32</v>
      </c>
      <c r="L98" s="22">
        <v>824.32</v>
      </c>
      <c r="M98" s="22">
        <f t="shared" si="2"/>
        <v>0</v>
      </c>
      <c r="N98" s="24">
        <f t="shared" si="3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2" t="s">
        <v>234</v>
      </c>
      <c r="B99" s="25" t="s">
        <v>229</v>
      </c>
      <c r="C99" s="22" t="s">
        <v>232</v>
      </c>
      <c r="D99" s="22">
        <v>0</v>
      </c>
      <c r="E99" s="22">
        <v>824.32</v>
      </c>
      <c r="F99" s="22">
        <v>824.32</v>
      </c>
      <c r="G99" s="22">
        <v>0</v>
      </c>
      <c r="H99" s="22">
        <v>0</v>
      </c>
      <c r="I99" s="22">
        <v>0</v>
      </c>
      <c r="J99" s="22">
        <v>0</v>
      </c>
      <c r="K99" s="22">
        <v>824.32</v>
      </c>
      <c r="L99" s="22">
        <v>824.32</v>
      </c>
      <c r="M99" s="22">
        <f t="shared" si="2"/>
        <v>0</v>
      </c>
      <c r="N99" s="24">
        <f t="shared" si="3"/>
        <v>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2" t="s">
        <v>104</v>
      </c>
      <c r="B100" s="25" t="s">
        <v>230</v>
      </c>
      <c r="C100" s="22" t="s">
        <v>209</v>
      </c>
      <c r="D100" s="22">
        <v>0</v>
      </c>
      <c r="E100" s="22">
        <v>824.32</v>
      </c>
      <c r="F100" s="22">
        <v>824.32</v>
      </c>
      <c r="G100" s="22">
        <v>0</v>
      </c>
      <c r="H100" s="22">
        <v>0</v>
      </c>
      <c r="I100" s="22">
        <v>0</v>
      </c>
      <c r="J100" s="22">
        <v>0</v>
      </c>
      <c r="K100" s="22">
        <v>824.32</v>
      </c>
      <c r="L100" s="22">
        <v>824.32</v>
      </c>
      <c r="M100" s="22">
        <f t="shared" si="2"/>
        <v>0</v>
      </c>
      <c r="N100" s="24">
        <f t="shared" si="3"/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2" t="s">
        <v>105</v>
      </c>
      <c r="B101" s="25" t="s">
        <v>230</v>
      </c>
      <c r="C101" s="22" t="s">
        <v>210</v>
      </c>
      <c r="D101" s="22">
        <v>23383.95</v>
      </c>
      <c r="E101" s="22">
        <v>-2386.5300000000002</v>
      </c>
      <c r="F101" s="22">
        <v>20997.42</v>
      </c>
      <c r="G101" s="22">
        <v>13335.6</v>
      </c>
      <c r="H101" s="22">
        <v>13335.6</v>
      </c>
      <c r="I101" s="22">
        <v>13335.6</v>
      </c>
      <c r="J101" s="22">
        <v>13335.6</v>
      </c>
      <c r="K101" s="22">
        <v>7661.82</v>
      </c>
      <c r="L101" s="22">
        <v>7661.82</v>
      </c>
      <c r="M101" s="22">
        <f t="shared" si="2"/>
        <v>0</v>
      </c>
      <c r="N101" s="24">
        <f t="shared" si="3"/>
        <v>0.63510659881071108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2" t="s">
        <v>106</v>
      </c>
      <c r="B102" s="25" t="s">
        <v>230</v>
      </c>
      <c r="C102" s="22" t="s">
        <v>211</v>
      </c>
      <c r="D102" s="22">
        <v>100</v>
      </c>
      <c r="E102" s="22">
        <v>200</v>
      </c>
      <c r="F102" s="22">
        <v>300</v>
      </c>
      <c r="G102" s="22">
        <v>157.09</v>
      </c>
      <c r="H102" s="22">
        <v>157.09</v>
      </c>
      <c r="I102" s="22">
        <v>157.09</v>
      </c>
      <c r="J102" s="22">
        <v>157.09</v>
      </c>
      <c r="K102" s="22">
        <v>142.91</v>
      </c>
      <c r="L102" s="22">
        <v>142.91</v>
      </c>
      <c r="M102" s="22">
        <f t="shared" si="2"/>
        <v>0</v>
      </c>
      <c r="N102" s="24">
        <f t="shared" si="3"/>
        <v>0.5236333333333334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2" t="s">
        <v>106</v>
      </c>
      <c r="B103" s="25" t="s">
        <v>230</v>
      </c>
      <c r="C103" s="22" t="s">
        <v>212</v>
      </c>
      <c r="D103" s="22">
        <v>100</v>
      </c>
      <c r="E103" s="22">
        <v>200</v>
      </c>
      <c r="F103" s="22">
        <v>300</v>
      </c>
      <c r="G103" s="22">
        <v>157.09</v>
      </c>
      <c r="H103" s="22">
        <v>157.09</v>
      </c>
      <c r="I103" s="22">
        <v>157.09</v>
      </c>
      <c r="J103" s="22">
        <v>157.09</v>
      </c>
      <c r="K103" s="22">
        <v>142.91</v>
      </c>
      <c r="L103" s="22">
        <v>142.91</v>
      </c>
      <c r="M103" s="22">
        <f t="shared" si="2"/>
        <v>0</v>
      </c>
      <c r="N103" s="24">
        <f t="shared" si="3"/>
        <v>0.5236333333333334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2" t="s">
        <v>107</v>
      </c>
      <c r="B104" s="25" t="s">
        <v>230</v>
      </c>
      <c r="C104" s="22" t="s">
        <v>213</v>
      </c>
      <c r="D104" s="22">
        <v>100</v>
      </c>
      <c r="E104" s="22">
        <v>200</v>
      </c>
      <c r="F104" s="22">
        <v>300</v>
      </c>
      <c r="G104" s="22">
        <v>157.09</v>
      </c>
      <c r="H104" s="22">
        <v>157.09</v>
      </c>
      <c r="I104" s="22">
        <v>157.09</v>
      </c>
      <c r="J104" s="22">
        <v>157.09</v>
      </c>
      <c r="K104" s="22">
        <v>142.91</v>
      </c>
      <c r="L104" s="22">
        <v>142.91</v>
      </c>
      <c r="M104" s="22">
        <f t="shared" si="2"/>
        <v>0</v>
      </c>
      <c r="N104" s="24">
        <f t="shared" si="3"/>
        <v>0.5236333333333334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2" t="s">
        <v>108</v>
      </c>
      <c r="B105" s="25" t="s">
        <v>230</v>
      </c>
      <c r="C105" s="22" t="s">
        <v>214</v>
      </c>
      <c r="D105" s="22">
        <v>2345.4499999999998</v>
      </c>
      <c r="E105" s="22">
        <v>200</v>
      </c>
      <c r="F105" s="22">
        <v>2545.4499999999998</v>
      </c>
      <c r="G105" s="22">
        <v>1926.72</v>
      </c>
      <c r="H105" s="22">
        <v>1926.72</v>
      </c>
      <c r="I105" s="22">
        <v>1926.72</v>
      </c>
      <c r="J105" s="22">
        <v>1926.72</v>
      </c>
      <c r="K105" s="22">
        <v>618.73</v>
      </c>
      <c r="L105" s="22">
        <v>618.73</v>
      </c>
      <c r="M105" s="22">
        <f t="shared" si="2"/>
        <v>0</v>
      </c>
      <c r="N105" s="24">
        <f t="shared" si="3"/>
        <v>0.75692706594118919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2" t="s">
        <v>108</v>
      </c>
      <c r="B106" s="25" t="s">
        <v>230</v>
      </c>
      <c r="C106" s="22" t="s">
        <v>215</v>
      </c>
      <c r="D106" s="22">
        <v>2245.4499999999998</v>
      </c>
      <c r="E106" s="22">
        <v>200</v>
      </c>
      <c r="F106" s="22">
        <v>2445.4499999999998</v>
      </c>
      <c r="G106" s="22">
        <v>1885.45</v>
      </c>
      <c r="H106" s="22">
        <v>1885.45</v>
      </c>
      <c r="I106" s="22">
        <v>1885.45</v>
      </c>
      <c r="J106" s="22">
        <v>1885.45</v>
      </c>
      <c r="K106" s="22">
        <v>560</v>
      </c>
      <c r="L106" s="22">
        <v>560</v>
      </c>
      <c r="M106" s="22">
        <f t="shared" si="2"/>
        <v>0</v>
      </c>
      <c r="N106" s="24">
        <f t="shared" si="3"/>
        <v>0.77100329182768002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2" t="s">
        <v>109</v>
      </c>
      <c r="B107" s="25" t="s">
        <v>230</v>
      </c>
      <c r="C107" s="22" t="s">
        <v>216</v>
      </c>
      <c r="D107" s="22">
        <v>2245.4499999999998</v>
      </c>
      <c r="E107" s="22">
        <v>200</v>
      </c>
      <c r="F107" s="22">
        <v>2445.4499999999998</v>
      </c>
      <c r="G107" s="22">
        <v>1885.45</v>
      </c>
      <c r="H107" s="22">
        <v>1885.45</v>
      </c>
      <c r="I107" s="22">
        <v>1885.45</v>
      </c>
      <c r="J107" s="22">
        <v>1885.45</v>
      </c>
      <c r="K107" s="22">
        <v>560</v>
      </c>
      <c r="L107" s="22">
        <v>560</v>
      </c>
      <c r="M107" s="22">
        <f t="shared" si="2"/>
        <v>0</v>
      </c>
      <c r="N107" s="24">
        <f t="shared" si="3"/>
        <v>0.77100329182768002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2" t="s">
        <v>109</v>
      </c>
      <c r="B108" s="25" t="s">
        <v>230</v>
      </c>
      <c r="C108" s="22" t="s">
        <v>217</v>
      </c>
      <c r="D108" s="22">
        <v>100</v>
      </c>
      <c r="E108" s="22">
        <v>0</v>
      </c>
      <c r="F108" s="22">
        <v>100</v>
      </c>
      <c r="G108" s="22">
        <v>41.27</v>
      </c>
      <c r="H108" s="22">
        <v>41.27</v>
      </c>
      <c r="I108" s="22">
        <v>41.27</v>
      </c>
      <c r="J108" s="22">
        <v>41.27</v>
      </c>
      <c r="K108" s="22">
        <v>58.73</v>
      </c>
      <c r="L108" s="22">
        <v>58.73</v>
      </c>
      <c r="M108" s="22">
        <f t="shared" si="2"/>
        <v>0</v>
      </c>
      <c r="N108" s="24">
        <f t="shared" si="3"/>
        <v>0.41270000000000001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2" t="s">
        <v>110</v>
      </c>
      <c r="B109" s="25" t="s">
        <v>230</v>
      </c>
      <c r="C109" s="22" t="s">
        <v>218</v>
      </c>
      <c r="D109" s="22">
        <v>100</v>
      </c>
      <c r="E109" s="22">
        <v>0</v>
      </c>
      <c r="F109" s="22">
        <v>100</v>
      </c>
      <c r="G109" s="22">
        <v>41.27</v>
      </c>
      <c r="H109" s="22">
        <v>41.27</v>
      </c>
      <c r="I109" s="22">
        <v>41.27</v>
      </c>
      <c r="J109" s="22">
        <v>41.27</v>
      </c>
      <c r="K109" s="22">
        <v>58.73</v>
      </c>
      <c r="L109" s="22">
        <v>58.73</v>
      </c>
      <c r="M109" s="22">
        <f t="shared" si="2"/>
        <v>0</v>
      </c>
      <c r="N109" s="24">
        <f t="shared" si="3"/>
        <v>0.41270000000000001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2" t="s">
        <v>111</v>
      </c>
      <c r="B110" s="25" t="s">
        <v>230</v>
      </c>
      <c r="C110" s="22" t="s">
        <v>218</v>
      </c>
      <c r="D110" s="22">
        <v>20938.5</v>
      </c>
      <c r="E110" s="22">
        <v>-2786.53</v>
      </c>
      <c r="F110" s="22">
        <v>18151.97</v>
      </c>
      <c r="G110" s="22">
        <v>11251.79</v>
      </c>
      <c r="H110" s="22">
        <v>11251.79</v>
      </c>
      <c r="I110" s="22">
        <v>11251.79</v>
      </c>
      <c r="J110" s="22">
        <v>11251.79</v>
      </c>
      <c r="K110" s="22">
        <v>6900.18</v>
      </c>
      <c r="L110" s="22">
        <v>6900.18</v>
      </c>
      <c r="M110" s="22">
        <f t="shared" si="2"/>
        <v>0</v>
      </c>
      <c r="N110" s="24">
        <f t="shared" si="3"/>
        <v>0.61986605310608156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2" t="s">
        <v>111</v>
      </c>
      <c r="B111" s="25" t="s">
        <v>230</v>
      </c>
      <c r="C111" s="22" t="s">
        <v>219</v>
      </c>
      <c r="D111" s="22">
        <v>20938.5</v>
      </c>
      <c r="E111" s="22">
        <v>-2786.53</v>
      </c>
      <c r="F111" s="22">
        <v>18151.97</v>
      </c>
      <c r="G111" s="22">
        <v>11251.79</v>
      </c>
      <c r="H111" s="22">
        <v>11251.79</v>
      </c>
      <c r="I111" s="22">
        <v>11251.79</v>
      </c>
      <c r="J111" s="22">
        <v>11251.79</v>
      </c>
      <c r="K111" s="22">
        <v>6900.18</v>
      </c>
      <c r="L111" s="22">
        <v>6900.18</v>
      </c>
      <c r="M111" s="22">
        <f t="shared" si="2"/>
        <v>0</v>
      </c>
      <c r="N111" s="24">
        <f t="shared" si="3"/>
        <v>0.61986605310608156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2" t="s">
        <v>112</v>
      </c>
      <c r="B112" s="25" t="s">
        <v>231</v>
      </c>
      <c r="C112" s="22" t="s">
        <v>220</v>
      </c>
      <c r="D112" s="22">
        <v>20938.5</v>
      </c>
      <c r="E112" s="22">
        <v>-2786.53</v>
      </c>
      <c r="F112" s="22">
        <v>18151.97</v>
      </c>
      <c r="G112" s="22">
        <v>11251.79</v>
      </c>
      <c r="H112" s="22">
        <v>11251.79</v>
      </c>
      <c r="I112" s="22">
        <v>11251.79</v>
      </c>
      <c r="J112" s="22">
        <v>11251.79</v>
      </c>
      <c r="K112" s="22">
        <v>6900.18</v>
      </c>
      <c r="L112" s="22">
        <v>6900.18</v>
      </c>
      <c r="M112" s="22">
        <f t="shared" si="2"/>
        <v>0</v>
      </c>
      <c r="N112" s="24">
        <f t="shared" si="3"/>
        <v>0.61986605310608156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2" t="s">
        <v>113</v>
      </c>
      <c r="B113" s="25" t="s">
        <v>231</v>
      </c>
      <c r="C113" s="22" t="s">
        <v>221</v>
      </c>
      <c r="D113" s="22">
        <v>27807.33</v>
      </c>
      <c r="E113" s="22">
        <v>-18207.330000000002</v>
      </c>
      <c r="F113" s="22">
        <v>9600</v>
      </c>
      <c r="G113" s="22">
        <v>0</v>
      </c>
      <c r="H113" s="22">
        <v>0</v>
      </c>
      <c r="I113" s="22">
        <v>0</v>
      </c>
      <c r="J113" s="22">
        <v>0</v>
      </c>
      <c r="K113" s="22">
        <v>9600</v>
      </c>
      <c r="L113" s="22">
        <v>9600</v>
      </c>
      <c r="M113" s="22">
        <f t="shared" si="2"/>
        <v>0</v>
      </c>
      <c r="N113" s="24">
        <f t="shared" si="3"/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2" t="s">
        <v>114</v>
      </c>
      <c r="B114" s="25" t="s">
        <v>231</v>
      </c>
      <c r="C114" s="22" t="s">
        <v>222</v>
      </c>
      <c r="D114" s="22">
        <v>27807.33</v>
      </c>
      <c r="E114" s="22">
        <v>-18207.330000000002</v>
      </c>
      <c r="F114" s="22">
        <v>9600</v>
      </c>
      <c r="G114" s="22">
        <v>0</v>
      </c>
      <c r="H114" s="22">
        <v>0</v>
      </c>
      <c r="I114" s="22">
        <v>0</v>
      </c>
      <c r="J114" s="22">
        <v>0</v>
      </c>
      <c r="K114" s="22">
        <v>9600</v>
      </c>
      <c r="L114" s="22">
        <v>9600</v>
      </c>
      <c r="M114" s="22">
        <f t="shared" si="2"/>
        <v>0</v>
      </c>
      <c r="N114" s="24">
        <f t="shared" si="3"/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2" t="s">
        <v>115</v>
      </c>
      <c r="B115" s="25" t="s">
        <v>231</v>
      </c>
      <c r="C115" s="22" t="s">
        <v>223</v>
      </c>
      <c r="D115" s="22">
        <v>27807.33</v>
      </c>
      <c r="E115" s="22">
        <v>-18207.330000000002</v>
      </c>
      <c r="F115" s="22">
        <v>9600</v>
      </c>
      <c r="G115" s="22">
        <v>0</v>
      </c>
      <c r="H115" s="22">
        <v>0</v>
      </c>
      <c r="I115" s="22">
        <v>0</v>
      </c>
      <c r="J115" s="22">
        <v>0</v>
      </c>
      <c r="K115" s="22">
        <v>9600</v>
      </c>
      <c r="L115" s="22">
        <v>9600</v>
      </c>
      <c r="M115" s="22">
        <f t="shared" si="2"/>
        <v>0</v>
      </c>
      <c r="N115" s="24">
        <f t="shared" si="3"/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2" t="s">
        <v>115</v>
      </c>
      <c r="B116" s="25" t="s">
        <v>231</v>
      </c>
      <c r="C116" s="22" t="s">
        <v>224</v>
      </c>
      <c r="D116" s="22">
        <v>400</v>
      </c>
      <c r="E116" s="22">
        <v>200</v>
      </c>
      <c r="F116" s="22">
        <v>600</v>
      </c>
      <c r="G116" s="22">
        <v>0</v>
      </c>
      <c r="H116" s="22">
        <v>0</v>
      </c>
      <c r="I116" s="22">
        <v>0</v>
      </c>
      <c r="J116" s="22">
        <v>0</v>
      </c>
      <c r="K116" s="22">
        <v>600</v>
      </c>
      <c r="L116" s="22">
        <v>600</v>
      </c>
      <c r="M116" s="22">
        <f t="shared" si="2"/>
        <v>0</v>
      </c>
      <c r="N116" s="24">
        <f t="shared" si="3"/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2" t="s">
        <v>116</v>
      </c>
      <c r="B117" s="25" t="s">
        <v>231</v>
      </c>
      <c r="C117" s="22" t="s">
        <v>225</v>
      </c>
      <c r="D117" s="22">
        <v>400</v>
      </c>
      <c r="E117" s="22">
        <v>200</v>
      </c>
      <c r="F117" s="22">
        <v>600</v>
      </c>
      <c r="G117" s="22">
        <v>0</v>
      </c>
      <c r="H117" s="22">
        <v>0</v>
      </c>
      <c r="I117" s="22">
        <v>0</v>
      </c>
      <c r="J117" s="22">
        <v>0</v>
      </c>
      <c r="K117" s="22">
        <v>600</v>
      </c>
      <c r="L117" s="22">
        <v>600</v>
      </c>
      <c r="M117" s="22">
        <f t="shared" si="2"/>
        <v>0</v>
      </c>
      <c r="N117" s="24">
        <f t="shared" si="3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2" t="s">
        <v>116</v>
      </c>
      <c r="B118" s="25" t="s">
        <v>231</v>
      </c>
      <c r="C118" s="22" t="s">
        <v>226</v>
      </c>
      <c r="D118" s="22">
        <v>4051.33</v>
      </c>
      <c r="E118" s="22">
        <v>-3551.33</v>
      </c>
      <c r="F118" s="22">
        <v>500</v>
      </c>
      <c r="G118" s="22">
        <v>0</v>
      </c>
      <c r="H118" s="22">
        <v>0</v>
      </c>
      <c r="I118" s="22">
        <v>0</v>
      </c>
      <c r="J118" s="22">
        <v>0</v>
      </c>
      <c r="K118" s="22">
        <v>500</v>
      </c>
      <c r="L118" s="22">
        <v>500</v>
      </c>
      <c r="M118" s="22">
        <f t="shared" si="2"/>
        <v>0</v>
      </c>
      <c r="N118" s="24">
        <f t="shared" si="3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2" t="s">
        <v>117</v>
      </c>
      <c r="B119" s="25" t="s">
        <v>231</v>
      </c>
      <c r="C119" s="22" t="s">
        <v>227</v>
      </c>
      <c r="D119" s="22">
        <v>4051.33</v>
      </c>
      <c r="E119" s="22">
        <v>-3551.33</v>
      </c>
      <c r="F119" s="22">
        <v>500</v>
      </c>
      <c r="G119" s="22">
        <v>0</v>
      </c>
      <c r="H119" s="22">
        <v>0</v>
      </c>
      <c r="I119" s="22">
        <v>0</v>
      </c>
      <c r="J119" s="22">
        <v>0</v>
      </c>
      <c r="K119" s="22">
        <v>500</v>
      </c>
      <c r="L119" s="22">
        <v>500</v>
      </c>
      <c r="M119" s="22">
        <f t="shared" si="2"/>
        <v>0</v>
      </c>
      <c r="N119" s="24">
        <f t="shared" si="3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2" t="s">
        <v>117</v>
      </c>
      <c r="B120" s="25" t="s">
        <v>231</v>
      </c>
      <c r="C120" s="22" t="s">
        <v>228</v>
      </c>
      <c r="D120" s="22">
        <v>23356</v>
      </c>
      <c r="E120" s="22">
        <v>-14856</v>
      </c>
      <c r="F120" s="22">
        <v>8500</v>
      </c>
      <c r="G120" s="22">
        <v>0</v>
      </c>
      <c r="H120" s="22">
        <v>0</v>
      </c>
      <c r="I120" s="22">
        <v>0</v>
      </c>
      <c r="J120" s="22">
        <v>0</v>
      </c>
      <c r="K120" s="22">
        <v>8500</v>
      </c>
      <c r="L120" s="22">
        <v>8500</v>
      </c>
      <c r="M120" s="22">
        <f t="shared" si="2"/>
        <v>0</v>
      </c>
      <c r="N120" s="24">
        <f t="shared" si="3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7"/>
      <c r="B121" s="27"/>
      <c r="C121" s="27"/>
      <c r="D121" s="22">
        <v>23356</v>
      </c>
      <c r="E121" s="22">
        <v>-14856</v>
      </c>
      <c r="F121" s="22">
        <v>8500</v>
      </c>
      <c r="G121" s="22">
        <v>0</v>
      </c>
      <c r="H121" s="22">
        <v>0</v>
      </c>
      <c r="I121" s="22">
        <v>0</v>
      </c>
      <c r="J121" s="22">
        <v>0</v>
      </c>
      <c r="K121" s="22">
        <v>8500</v>
      </c>
      <c r="L121" s="22">
        <v>8500</v>
      </c>
      <c r="M121" s="22">
        <f t="shared" si="2"/>
        <v>0</v>
      </c>
      <c r="N121" s="24">
        <f t="shared" si="3"/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workbookViewId="0">
      <selection activeCell="B1" sqref="B1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2" t="s">
        <v>17</v>
      </c>
      <c r="B1" s="10">
        <v>45260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2" t="s">
        <v>18</v>
      </c>
      <c r="B2" s="1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2" t="s">
        <v>20</v>
      </c>
      <c r="B3" s="14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13" t="s">
        <v>21</v>
      </c>
      <c r="B4" s="15" t="s">
        <v>46</v>
      </c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2" t="s">
        <v>22</v>
      </c>
      <c r="B5" s="16" t="s">
        <v>47</v>
      </c>
      <c r="C5" s="1"/>
      <c r="D5" s="1"/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13" t="s">
        <v>23</v>
      </c>
      <c r="B6" s="21" t="s">
        <v>48</v>
      </c>
      <c r="C6" s="1"/>
      <c r="D6" s="1"/>
      <c r="E6" s="1"/>
      <c r="F6" s="1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3" t="s">
        <v>24</v>
      </c>
      <c r="B7" s="20" t="s">
        <v>25</v>
      </c>
      <c r="C7" s="1"/>
      <c r="D7" s="1"/>
      <c r="F7" s="1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91688F63-6527-4130-B4A3-2FC5DC9D865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>
      <selection activeCell="B16" sqref="B16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5" t="s">
        <v>26</v>
      </c>
      <c r="B1" s="4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5" t="s">
        <v>2</v>
      </c>
      <c r="B2" s="4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6" t="s">
        <v>29</v>
      </c>
      <c r="B3" s="6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7" t="s">
        <v>0</v>
      </c>
      <c r="B4" s="8" t="s">
        <v>31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7" t="s">
        <v>1</v>
      </c>
      <c r="B5" s="8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7" t="s">
        <v>2</v>
      </c>
      <c r="B6" s="8" t="s">
        <v>33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7" t="s">
        <v>3</v>
      </c>
      <c r="B7" s="8" t="s">
        <v>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7" t="s">
        <v>4</v>
      </c>
      <c r="B8" s="8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7" t="s">
        <v>5</v>
      </c>
      <c r="B9" s="8" t="s">
        <v>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7" t="s">
        <v>6</v>
      </c>
      <c r="B10" s="8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7" t="s">
        <v>7</v>
      </c>
      <c r="B11" s="8" t="s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7" t="s">
        <v>8</v>
      </c>
      <c r="B12" s="8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7" t="s">
        <v>9</v>
      </c>
      <c r="B13" s="8" t="s">
        <v>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7" t="s">
        <v>10</v>
      </c>
      <c r="B14" s="8" t="s">
        <v>41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7" t="s">
        <v>11</v>
      </c>
      <c r="B15" s="8" t="s">
        <v>42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7" t="s">
        <v>12</v>
      </c>
      <c r="B16" s="8" t="s">
        <v>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7" t="s">
        <v>13</v>
      </c>
      <c r="B17" s="8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Nathaly Galarraga</cp:lastModifiedBy>
  <dcterms:created xsi:type="dcterms:W3CDTF">2011-04-20T17:22:00Z</dcterms:created>
  <dcterms:modified xsi:type="dcterms:W3CDTF">2024-01-12T20:16:01Z</dcterms:modified>
</cp:coreProperties>
</file>